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defaultThemeVersion="124226"/>
  <mc:AlternateContent xmlns:mc="http://schemas.openxmlformats.org/markup-compatibility/2006">
    <mc:Choice Requires="x15">
      <x15ac:absPath xmlns:x15ac="http://schemas.microsoft.com/office/spreadsheetml/2010/11/ac" url="\\10.17.30.181\share\総務\★臨床研究センター（20210802引継ぎ）\☆臨床研究センター\①治験\書式・SOP・SDV・HP修正\院内様式1～10\様式3・4・5・6_経費算出表（ひな形）\治験研究経費\"/>
    </mc:Choice>
  </mc:AlternateContent>
  <xr:revisionPtr revIDLastSave="0" documentId="13_ncr:1_{1096FFE9-D561-44A7-8671-45D602A6868F}" xr6:coauthVersionLast="36" xr6:coauthVersionMax="36" xr10:uidLastSave="{00000000-0000-0000-0000-000000000000}"/>
  <bookViews>
    <workbookView xWindow="0" yWindow="0" windowWidth="20490" windowHeight="7455" tabRatio="794" xr2:uid="{00000000-000D-0000-FFFF-FFFF00000000}"/>
  </bookViews>
  <sheets>
    <sheet name="治験研究費算出表" sheetId="9" r:id="rId1"/>
  </sheets>
  <definedNames>
    <definedName name="_xlnm.Print_Area" localSheetId="0">治験研究費算出表!$A$1:$I$51</definedName>
  </definedNames>
  <calcPr calcId="191029"/>
</workbook>
</file>

<file path=xl/calcChain.xml><?xml version="1.0" encoding="utf-8"?>
<calcChain xmlns="http://schemas.openxmlformats.org/spreadsheetml/2006/main">
  <c r="D7" i="9" l="1"/>
  <c r="F7" i="9" l="1"/>
  <c r="G7" i="9" l="1"/>
  <c r="I34" i="9" s="1"/>
  <c r="I24" i="9" l="1"/>
  <c r="I22" i="9"/>
  <c r="I20" i="9"/>
  <c r="I18" i="9"/>
  <c r="I36" i="9"/>
  <c r="I38" i="9" l="1"/>
  <c r="I26" i="9"/>
  <c r="I39" i="9" l="1"/>
  <c r="I41" i="9" s="1"/>
  <c r="I27" i="9"/>
  <c r="I29" i="9" s="1"/>
  <c r="I31" i="9" l="1"/>
  <c r="I43" i="9"/>
  <c r="H46" i="9" s="1"/>
  <c r="I47" i="9" l="1"/>
  <c r="H45" i="9"/>
  <c r="I48" i="9"/>
  <c r="I44" i="9"/>
  <c r="I4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Administrator</author>
  </authors>
  <commentList>
    <comment ref="G7" authorId="0" shapeId="0" xr:uid="{00000000-0006-0000-0000-000001000000}">
      <text>
        <r>
          <rPr>
            <b/>
            <sz val="8"/>
            <color indexed="81"/>
            <rFont val="ＭＳ Ｐゴシック"/>
            <family val="3"/>
            <charset val="128"/>
          </rPr>
          <t>４月～３月を１年度としてカウント
（治験契約期間ではない）</t>
        </r>
      </text>
    </comment>
    <comment ref="C8" authorId="1" shapeId="0" xr:uid="{BC11FA90-E302-4911-8384-FA1F6FF10955}">
      <text>
        <r>
          <rPr>
            <b/>
            <sz val="9"/>
            <color indexed="81"/>
            <rFont val="MS P ゴシック"/>
            <family val="3"/>
            <charset val="128"/>
          </rPr>
          <t xml:space="preserve">Administrator:
</t>
        </r>
        <r>
          <rPr>
            <sz val="9"/>
            <color indexed="81"/>
            <rFont val="MS P ゴシック"/>
            <family val="3"/>
            <charset val="128"/>
          </rPr>
          <t>契約期間を記載ください</t>
        </r>
      </text>
    </comment>
    <comment ref="C13" authorId="1" shapeId="0" xr:uid="{3AFBFB7F-7F5F-4F5E-B79C-C0FBFB304CF6}">
      <text>
        <r>
          <rPr>
            <b/>
            <sz val="9"/>
            <color indexed="81"/>
            <rFont val="MS P ゴシック"/>
            <family val="3"/>
            <charset val="128"/>
          </rPr>
          <t>Administrator:
治験薬保管期間</t>
        </r>
        <r>
          <rPr>
            <sz val="9"/>
            <color indexed="81"/>
            <rFont val="MS P ゴシック"/>
            <family val="3"/>
            <charset val="128"/>
          </rPr>
          <t>を記載ください</t>
        </r>
      </text>
    </comment>
  </commentList>
</comments>
</file>

<file path=xl/sharedStrings.xml><?xml version="1.0" encoding="utf-8"?>
<sst xmlns="http://schemas.openxmlformats.org/spreadsheetml/2006/main" count="88" uniqueCount="83">
  <si>
    <t>臨床試験研究経費</t>
  </si>
  <si>
    <t>旅費</t>
  </si>
  <si>
    <t>治験薬管理経費</t>
  </si>
  <si>
    <t>謝金</t>
  </si>
  <si>
    <t>被験者負担の軽減費</t>
  </si>
  <si>
    <t>管理経費</t>
  </si>
  <si>
    <t>間接経費</t>
  </si>
  <si>
    <t>診療科</t>
    <rPh sb="0" eb="2">
      <t>シンリョウ</t>
    </rPh>
    <rPh sb="2" eb="3">
      <t>カ</t>
    </rPh>
    <phoneticPr fontId="19"/>
  </si>
  <si>
    <t>治験責任医師</t>
    <rPh sb="0" eb="2">
      <t>チケン</t>
    </rPh>
    <rPh sb="2" eb="4">
      <t>セキニン</t>
    </rPh>
    <rPh sb="4" eb="6">
      <t>イシ</t>
    </rPh>
    <phoneticPr fontId="19"/>
  </si>
  <si>
    <t>契約内容</t>
    <rPh sb="0" eb="2">
      <t>ケイヤク</t>
    </rPh>
    <rPh sb="2" eb="4">
      <t>ナイヨウ</t>
    </rPh>
    <phoneticPr fontId="19"/>
  </si>
  <si>
    <t>契約年度数</t>
    <rPh sb="0" eb="2">
      <t>ケイヤク</t>
    </rPh>
    <rPh sb="2" eb="3">
      <t>ネン</t>
    </rPh>
    <rPh sb="3" eb="5">
      <t>ドスウ</t>
    </rPh>
    <phoneticPr fontId="19"/>
  </si>
  <si>
    <t>年</t>
    <rPh sb="0" eb="1">
      <t>ネン</t>
    </rPh>
    <phoneticPr fontId="19"/>
  </si>
  <si>
    <t>症例数</t>
    <rPh sb="0" eb="3">
      <t>ショウレイスウ</t>
    </rPh>
    <phoneticPr fontId="19"/>
  </si>
  <si>
    <t>症例</t>
    <rPh sb="0" eb="2">
      <t>ショウレイ</t>
    </rPh>
    <phoneticPr fontId="19"/>
  </si>
  <si>
    <t>１症例当たり患者来院回数</t>
    <rPh sb="1" eb="3">
      <t>ショウレイ</t>
    </rPh>
    <rPh sb="3" eb="4">
      <t>ア</t>
    </rPh>
    <rPh sb="6" eb="8">
      <t>カンジャ</t>
    </rPh>
    <rPh sb="8" eb="10">
      <t>ライイン</t>
    </rPh>
    <rPh sb="10" eb="12">
      <t>カイスウ</t>
    </rPh>
    <phoneticPr fontId="19"/>
  </si>
  <si>
    <t>回</t>
    <rPh sb="0" eb="1">
      <t>カイ</t>
    </rPh>
    <phoneticPr fontId="19"/>
  </si>
  <si>
    <t>１症例当たりの臨床試験研究経費ポイント数①</t>
    <rPh sb="1" eb="3">
      <t>ショウレイ</t>
    </rPh>
    <rPh sb="3" eb="4">
      <t>ア</t>
    </rPh>
    <rPh sb="7" eb="9">
      <t>リンショウ</t>
    </rPh>
    <rPh sb="9" eb="11">
      <t>シケン</t>
    </rPh>
    <rPh sb="11" eb="13">
      <t>ケンキュウ</t>
    </rPh>
    <rPh sb="13" eb="15">
      <t>ケイヒ</t>
    </rPh>
    <rPh sb="19" eb="20">
      <t>スウ</t>
    </rPh>
    <phoneticPr fontId="19"/>
  </si>
  <si>
    <t>ポイント（別紙治-①による）</t>
    <rPh sb="5" eb="7">
      <t>ベッシ</t>
    </rPh>
    <rPh sb="7" eb="8">
      <t>チ</t>
    </rPh>
    <phoneticPr fontId="19"/>
  </si>
  <si>
    <t>１症例当たりの治験薬管理経費ポイント数②</t>
    <rPh sb="1" eb="3">
      <t>ショウレイ</t>
    </rPh>
    <rPh sb="3" eb="4">
      <t>ア</t>
    </rPh>
    <rPh sb="7" eb="9">
      <t>チケン</t>
    </rPh>
    <rPh sb="9" eb="10">
      <t>ヤク</t>
    </rPh>
    <rPh sb="10" eb="12">
      <t>カンリ</t>
    </rPh>
    <rPh sb="12" eb="14">
      <t>ケイヒ</t>
    </rPh>
    <rPh sb="18" eb="19">
      <t>スウ</t>
    </rPh>
    <phoneticPr fontId="19"/>
  </si>
  <si>
    <t>ポイント（別紙薬-①による）</t>
    <rPh sb="5" eb="7">
      <t>ベッシ</t>
    </rPh>
    <rPh sb="7" eb="8">
      <t>クスリ</t>
    </rPh>
    <phoneticPr fontId="19"/>
  </si>
  <si>
    <t>ＣＲＣの単価</t>
    <rPh sb="4" eb="6">
      <t>タンカ</t>
    </rPh>
    <phoneticPr fontId="19"/>
  </si>
  <si>
    <t>円（別紙ＣＲＣ経費算出表による）</t>
    <rPh sb="0" eb="1">
      <t>エン</t>
    </rPh>
    <rPh sb="2" eb="4">
      <t>ベッシ</t>
    </rPh>
    <rPh sb="7" eb="9">
      <t>ケイヒ</t>
    </rPh>
    <rPh sb="9" eb="11">
      <t>サンシュツ</t>
    </rPh>
    <rPh sb="11" eb="12">
      <t>ヒョウ</t>
    </rPh>
    <phoneticPr fontId="19"/>
  </si>
  <si>
    <t>　　　　　　　        区分
経費内訳</t>
    <rPh sb="18" eb="20">
      <t>ケイヒ</t>
    </rPh>
    <rPh sb="20" eb="22">
      <t>ウチワケ</t>
    </rPh>
    <phoneticPr fontId="19"/>
  </si>
  <si>
    <t>積算内訳</t>
    <rPh sb="0" eb="2">
      <t>セキサン</t>
    </rPh>
    <rPh sb="2" eb="4">
      <t>ウチワケ</t>
    </rPh>
    <phoneticPr fontId="19"/>
  </si>
  <si>
    <t>契約額</t>
    <rPh sb="0" eb="3">
      <t>ケイヤクガク</t>
    </rPh>
    <phoneticPr fontId="19"/>
  </si>
  <si>
    <t xml:space="preserve"> * ポイント②×1,000円×症例数</t>
    <rPh sb="18" eb="19">
      <t>スウ</t>
    </rPh>
    <phoneticPr fontId="19"/>
  </si>
  <si>
    <t>治験事務局運営経費</t>
    <rPh sb="0" eb="2">
      <t>チケン</t>
    </rPh>
    <rPh sb="2" eb="5">
      <t>ジムキョク</t>
    </rPh>
    <phoneticPr fontId="19"/>
  </si>
  <si>
    <t>部分に記入していただくと、自動的に計算されます。</t>
    <rPh sb="0" eb="2">
      <t>ブブン</t>
    </rPh>
    <rPh sb="3" eb="5">
      <t>キニュウ</t>
    </rPh>
    <rPh sb="13" eb="16">
      <t>ジドウテキ</t>
    </rPh>
    <rPh sb="17" eb="19">
      <t>ケイサン</t>
    </rPh>
    <phoneticPr fontId="19"/>
  </si>
  <si>
    <t>・消費税は請求時に別途加算します。</t>
    <rPh sb="1" eb="4">
      <t>ショウヒゼイ</t>
    </rPh>
    <rPh sb="5" eb="7">
      <t>セイキュウ</t>
    </rPh>
    <rPh sb="7" eb="8">
      <t>ジ</t>
    </rPh>
    <rPh sb="9" eb="11">
      <t>ベット</t>
    </rPh>
    <rPh sb="11" eb="13">
      <t>カサン</t>
    </rPh>
    <phoneticPr fontId="19"/>
  </si>
  <si>
    <t>臨床試験を円滑に実施するため、治験責任医師及び治験分担医師の業務に協力する職員の雇用等に必要な経費</t>
    <rPh sb="42" eb="43">
      <t>ナド</t>
    </rPh>
    <phoneticPr fontId="19"/>
  </si>
  <si>
    <t>試験にかかる事務を実施するために必要な職員の雇用等に必要な経費</t>
    <rPh sb="6" eb="8">
      <t>ジム</t>
    </rPh>
    <rPh sb="24" eb="25">
      <t>ナド</t>
    </rPh>
    <phoneticPr fontId="19"/>
  </si>
  <si>
    <t>治験研究費算出表</t>
    <rPh sb="0" eb="2">
      <t>チケン</t>
    </rPh>
    <rPh sb="2" eb="5">
      <t>ケンキュウヒ</t>
    </rPh>
    <rPh sb="5" eb="7">
      <t>サンシュツ</t>
    </rPh>
    <rPh sb="7" eb="8">
      <t>ヒョウ</t>
    </rPh>
    <phoneticPr fontId="19"/>
  </si>
  <si>
    <t xml:space="preserve"> * 99,000×年度数</t>
    <rPh sb="12" eb="13">
      <t>スウ</t>
    </rPh>
    <phoneticPr fontId="19"/>
  </si>
  <si>
    <t xml:space="preserve"> * 20,000円×年度数</t>
    <rPh sb="13" eb="14">
      <t>スウ</t>
    </rPh>
    <phoneticPr fontId="19"/>
  </si>
  <si>
    <t>課題名</t>
    <phoneticPr fontId="19"/>
  </si>
  <si>
    <t>①</t>
    <phoneticPr fontId="19"/>
  </si>
  <si>
    <t>当該試験に関連して必要となる研究経費</t>
    <phoneticPr fontId="19"/>
  </si>
  <si>
    <t xml:space="preserve"> * ポイント①×7,000円×症例数</t>
    <phoneticPr fontId="19"/>
  </si>
  <si>
    <t>②</t>
    <phoneticPr fontId="19"/>
  </si>
  <si>
    <t>当該試験の遂行に必要な旅費</t>
    <phoneticPr fontId="19"/>
  </si>
  <si>
    <t>③</t>
    <phoneticPr fontId="19"/>
  </si>
  <si>
    <t>治験薬の保存、管理に要する経費</t>
    <phoneticPr fontId="19"/>
  </si>
  <si>
    <t>④</t>
    <phoneticPr fontId="19"/>
  </si>
  <si>
    <t>当該試験の遂行に必要な協力者（院外の者）に対して支払う経費</t>
    <phoneticPr fontId="19"/>
  </si>
  <si>
    <t>⑤</t>
    <phoneticPr fontId="19"/>
  </si>
  <si>
    <t>交通費の負担増等治験参加に伴う被験者の負担を軽減するための経費</t>
    <phoneticPr fontId="19"/>
  </si>
  <si>
    <t xml:space="preserve"> * 7,000円×1症例当たりの来院回数×症例数</t>
    <phoneticPr fontId="19"/>
  </si>
  <si>
    <t>⑥</t>
    <phoneticPr fontId="19"/>
  </si>
  <si>
    <t>⑦</t>
    <phoneticPr fontId="19"/>
  </si>
  <si>
    <t>CRC経費</t>
    <phoneticPr fontId="19"/>
  </si>
  <si>
    <t xml:space="preserve"> * 単価（CRC算出表による）×症例数</t>
    <phoneticPr fontId="19"/>
  </si>
  <si>
    <t>⑧</t>
    <phoneticPr fontId="19"/>
  </si>
  <si>
    <t>当該研究に必要な消耗品費、印刷製本費、研究雑費、図書費、研究材料費、委託料、賃借料等</t>
    <phoneticPr fontId="19"/>
  </si>
  <si>
    <t>⑨</t>
    <phoneticPr fontId="19"/>
  </si>
  <si>
    <t>技術料及び機械損料、建物使用料等</t>
    <phoneticPr fontId="19"/>
  </si>
  <si>
    <t>⑩</t>
    <phoneticPr fontId="19"/>
  </si>
  <si>
    <t>①＋②＋③＋④＋⑤＋⑥＋⑦＋⑧＋⑨</t>
    <phoneticPr fontId="19"/>
  </si>
  <si>
    <t xml:space="preserve"> * 地方独立行政法人大阪府立病院機構旅費規程に準じた実費費用</t>
    <rPh sb="24" eb="25">
      <t>ジュン</t>
    </rPh>
    <rPh sb="27" eb="29">
      <t>ジッピ</t>
    </rPh>
    <rPh sb="29" eb="31">
      <t>ヒヨウ</t>
    </rPh>
    <phoneticPr fontId="19"/>
  </si>
  <si>
    <t>事例発生時
別途算定</t>
    <rPh sb="0" eb="2">
      <t>ジレイ</t>
    </rPh>
    <rPh sb="2" eb="4">
      <t>ハッセイ</t>
    </rPh>
    <rPh sb="4" eb="5">
      <t>ジ</t>
    </rPh>
    <rPh sb="6" eb="8">
      <t>ベット</t>
    </rPh>
    <rPh sb="8" eb="10">
      <t>サンテイ</t>
    </rPh>
    <phoneticPr fontId="19"/>
  </si>
  <si>
    <t xml:space="preserve"> * （②＋④＋⑥)×10％</t>
    <phoneticPr fontId="19"/>
  </si>
  <si>
    <t>⑧´</t>
    <phoneticPr fontId="19"/>
  </si>
  <si>
    <t>⑨´</t>
    <phoneticPr fontId="19"/>
  </si>
  <si>
    <t xml:space="preserve"> *  （②＋④＋⑥＋⑧´)×30％</t>
    <phoneticPr fontId="19"/>
  </si>
  <si>
    <t xml:space="preserve"> * （①＋③＋⑤＋⑦)×10％</t>
    <phoneticPr fontId="19"/>
  </si>
  <si>
    <t xml:space="preserve"> *  （①＋③＋⑤＋⑦＋⑧)×30％</t>
    <phoneticPr fontId="19"/>
  </si>
  <si>
    <t>固定費</t>
    <rPh sb="0" eb="3">
      <t>コテイヒ</t>
    </rPh>
    <phoneticPr fontId="19"/>
  </si>
  <si>
    <t>★症例数に比例する費用　合計額　（①③⑤⑦⑧⑨）</t>
    <rPh sb="1" eb="3">
      <t>ショウレイ</t>
    </rPh>
    <rPh sb="3" eb="4">
      <t>スウ</t>
    </rPh>
    <rPh sb="5" eb="7">
      <t>ヒレイ</t>
    </rPh>
    <rPh sb="9" eb="11">
      <t>ヒヨウ</t>
    </rPh>
    <rPh sb="12" eb="14">
      <t>ゴウケイ</t>
    </rPh>
    <rPh sb="14" eb="15">
      <t>ガク</t>
    </rPh>
    <phoneticPr fontId="19"/>
  </si>
  <si>
    <t>症例数に比例する費用</t>
    <rPh sb="0" eb="2">
      <t>ショウレイ</t>
    </rPh>
    <rPh sb="2" eb="3">
      <t>スウ</t>
    </rPh>
    <rPh sb="8" eb="10">
      <t>ヒヨウ</t>
    </rPh>
    <phoneticPr fontId="19"/>
  </si>
  <si>
    <t>年度に比例する費用（病院事務局/ＩＲＢ事務局運営費用）</t>
    <rPh sb="0" eb="2">
      <t>ネンド</t>
    </rPh>
    <rPh sb="7" eb="9">
      <t>ヒヨウ</t>
    </rPh>
    <rPh sb="10" eb="12">
      <t>ビョウイン</t>
    </rPh>
    <rPh sb="12" eb="15">
      <t>ジムキョク</t>
    </rPh>
    <rPh sb="19" eb="22">
      <t>ジムキョク</t>
    </rPh>
    <rPh sb="22" eb="24">
      <t>ウンエイ</t>
    </rPh>
    <rPh sb="24" eb="26">
      <t>ヒヨウ</t>
    </rPh>
    <phoneticPr fontId="19"/>
  </si>
  <si>
    <r>
      <t xml:space="preserve">▲年度に比例する費用 </t>
    </r>
    <r>
      <rPr>
        <sz val="9"/>
        <rFont val="ＭＳ Ｐ明朝"/>
        <family val="1"/>
        <charset val="128"/>
      </rPr>
      <t>（病院事務局/ＩＲＢ事務局運営費用（SMA業務委託料別途））</t>
    </r>
    <r>
      <rPr>
        <sz val="10.5"/>
        <rFont val="ＭＳ Ｐ明朝"/>
        <family val="1"/>
        <charset val="128"/>
      </rPr>
      <t>　合計額　（②④⑥⑧´⑨´）</t>
    </r>
    <rPh sb="12" eb="14">
      <t>ビョウイン</t>
    </rPh>
    <rPh sb="14" eb="17">
      <t>ジムキョク</t>
    </rPh>
    <rPh sb="21" eb="24">
      <t>ジムキョク</t>
    </rPh>
    <rPh sb="24" eb="26">
      <t>ウンエイ</t>
    </rPh>
    <rPh sb="26" eb="28">
      <t>ヒヨウ</t>
    </rPh>
    <rPh sb="32" eb="34">
      <t>ギョウム</t>
    </rPh>
    <rPh sb="34" eb="37">
      <t>イタクリョウ</t>
    </rPh>
    <rPh sb="37" eb="39">
      <t>ベット</t>
    </rPh>
    <rPh sb="42" eb="44">
      <t>ゴウケイ</t>
    </rPh>
    <rPh sb="44" eb="45">
      <t>ガク</t>
    </rPh>
    <phoneticPr fontId="19"/>
  </si>
  <si>
    <t>▲年度に比例する費用</t>
  </si>
  <si>
    <t>変動費</t>
    <rPh sb="0" eb="2">
      <t>ヘンドウ</t>
    </rPh>
    <rPh sb="2" eb="3">
      <t>ヒ</t>
    </rPh>
    <phoneticPr fontId="19"/>
  </si>
  <si>
    <t>症例登録時納入額（1症例当たり）</t>
    <phoneticPr fontId="19"/>
  </si>
  <si>
    <t>★症例数に比例する費用の30％</t>
    <phoneticPr fontId="19"/>
  </si>
  <si>
    <t>★症例数に比例する費用の70％</t>
    <phoneticPr fontId="19"/>
  </si>
  <si>
    <t>合計（税別）</t>
    <rPh sb="0" eb="2">
      <t>ゴウケイ</t>
    </rPh>
    <rPh sb="3" eb="4">
      <t>ゼイ</t>
    </rPh>
    <rPh sb="4" eb="5">
      <t>ベツ</t>
    </rPh>
    <phoneticPr fontId="19"/>
  </si>
  <si>
    <t>委託者</t>
    <rPh sb="0" eb="1">
      <t>イ</t>
    </rPh>
    <rPh sb="1" eb="2">
      <t>コトヅケ</t>
    </rPh>
    <rPh sb="2" eb="3">
      <t>シャ</t>
    </rPh>
    <phoneticPr fontId="19"/>
  </si>
  <si>
    <t>　　（契約期間）</t>
    <rPh sb="3" eb="7">
      <t>ケイヤクキカン</t>
    </rPh>
    <phoneticPr fontId="19"/>
  </si>
  <si>
    <t>～</t>
    <phoneticPr fontId="19"/>
  </si>
  <si>
    <t>（治験薬保管期間）</t>
    <rPh sb="1" eb="4">
      <t>チケンヤク</t>
    </rPh>
    <rPh sb="4" eb="6">
      <t>ホカン</t>
    </rPh>
    <rPh sb="6" eb="8">
      <t>キカン</t>
    </rPh>
    <phoneticPr fontId="19"/>
  </si>
  <si>
    <t>-</t>
    <phoneticPr fontId="19"/>
  </si>
  <si>
    <t>　（参考記載）</t>
    <rPh sb="2" eb="6">
      <t>サンコウキサイ</t>
    </rPh>
    <phoneticPr fontId="19"/>
  </si>
  <si>
    <t>様式（は）3-1</t>
    <rPh sb="0" eb="2">
      <t>ヨウシキ</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</si>
</sst>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quot;円&quot;"/>
    <numFmt numFmtId="178" formatCode="#,##0_ "/>
    <numFmt numFmtId="179" formatCode="#,###,###,##0&quot;円&quot;"/>
  </numFmts>
  <fonts count="33">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10"/>
      <name val="ＭＳ Ｐ明朝"/>
      <family val="1"/>
      <charset val="128"/>
    </font>
    <font>
      <sz val="10.5"/>
      <name val="ＭＳ Ｐ明朝"/>
      <family val="1"/>
      <charset val="128"/>
    </font>
    <font>
      <sz val="8"/>
      <name val="ＭＳ Ｐ明朝"/>
      <family val="1"/>
      <charset val="128"/>
    </font>
    <font>
      <sz val="12"/>
      <name val="ＭＳ 明朝"/>
      <family val="1"/>
      <charset val="128"/>
    </font>
    <font>
      <sz val="11"/>
      <color rgb="FFFF0000"/>
      <name val="ＭＳ Ｐ明朝"/>
      <family val="1"/>
      <charset val="128"/>
    </font>
    <font>
      <sz val="9"/>
      <name val="ＭＳ Ｐ明朝"/>
      <family val="1"/>
      <charset val="128"/>
    </font>
    <font>
      <sz val="11"/>
      <name val="ＭＳ Ｐゴシック"/>
      <family val="3"/>
      <charset val="128"/>
      <scheme val="minor"/>
    </font>
    <font>
      <b/>
      <sz val="8"/>
      <color indexed="81"/>
      <name val="ＭＳ Ｐゴシック"/>
      <family val="3"/>
      <charset val="128"/>
    </font>
    <font>
      <sz val="9"/>
      <color indexed="81"/>
      <name val="MS P ゴシック"/>
      <family val="3"/>
      <charset val="128"/>
    </font>
    <font>
      <b/>
      <sz val="9"/>
      <color indexed="81"/>
      <name val="MS P ゴシック"/>
      <family val="3"/>
      <charset val="128"/>
    </font>
    <font>
      <sz val="10"/>
      <color theme="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0" tint="-0.14999847407452621"/>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5" fillId="0" borderId="0">
      <alignment vertical="center"/>
    </xf>
    <xf numFmtId="0" fontId="6" fillId="0" borderId="0"/>
    <xf numFmtId="0" fontId="18" fillId="4" borderId="0" applyNumberFormat="0" applyBorder="0" applyAlignment="0" applyProtection="0">
      <alignment vertical="center"/>
    </xf>
    <xf numFmtId="0" fontId="6" fillId="0" borderId="0"/>
  </cellStyleXfs>
  <cellXfs count="111">
    <xf numFmtId="0" fontId="0" fillId="0" borderId="0" xfId="0">
      <alignment vertical="center"/>
    </xf>
    <xf numFmtId="0" fontId="28" fillId="0" borderId="0" xfId="42" applyFont="1" applyAlignment="1" applyProtection="1">
      <alignment vertical="center"/>
      <protection locked="0"/>
    </xf>
    <xf numFmtId="0" fontId="20" fillId="0" borderId="0" xfId="42" applyFont="1" applyProtection="1">
      <protection locked="0"/>
    </xf>
    <xf numFmtId="0" fontId="22" fillId="0" borderId="11" xfId="42" applyFont="1" applyBorder="1" applyAlignment="1" applyProtection="1">
      <alignment horizontal="left" vertical="center" wrapText="1"/>
      <protection locked="0"/>
    </xf>
    <xf numFmtId="0" fontId="22" fillId="0" borderId="65" xfId="42" applyFont="1" applyBorder="1" applyAlignment="1" applyProtection="1">
      <alignment horizontal="center" vertical="center" wrapText="1"/>
      <protection locked="0"/>
    </xf>
    <xf numFmtId="14" fontId="22" fillId="0" borderId="66" xfId="42" applyNumberFormat="1" applyFont="1" applyBorder="1" applyAlignment="1" applyProtection="1">
      <alignment horizontal="right" vertical="center" wrapText="1"/>
      <protection locked="0"/>
    </xf>
    <xf numFmtId="0" fontId="22" fillId="0" borderId="67" xfId="42" applyFont="1" applyBorder="1" applyAlignment="1" applyProtection="1">
      <alignment horizontal="center" vertical="center" wrapText="1"/>
      <protection locked="0"/>
    </xf>
    <xf numFmtId="14" fontId="22" fillId="0" borderId="68" xfId="42" applyNumberFormat="1" applyFont="1" applyBorder="1" applyAlignment="1" applyProtection="1">
      <alignment horizontal="right" vertical="center" wrapText="1"/>
      <protection locked="0"/>
    </xf>
    <xf numFmtId="0" fontId="22" fillId="24" borderId="10" xfId="42" applyFont="1" applyFill="1" applyBorder="1" applyAlignment="1" applyProtection="1">
      <alignment horizontal="center" vertical="center" wrapText="1"/>
      <protection locked="0"/>
    </xf>
    <xf numFmtId="0" fontId="22" fillId="0" borderId="11" xfId="42" applyFont="1" applyBorder="1" applyAlignment="1" applyProtection="1">
      <alignment horizontal="left" vertical="center" shrinkToFit="1"/>
      <protection locked="0"/>
    </xf>
    <xf numFmtId="0" fontId="22" fillId="0" borderId="12" xfId="42" applyFont="1" applyBorder="1" applyAlignment="1" applyProtection="1">
      <alignment horizontal="left" vertical="center" shrinkToFit="1"/>
      <protection locked="0"/>
    </xf>
    <xf numFmtId="178" fontId="22" fillId="24" borderId="32" xfId="42" applyNumberFormat="1" applyFont="1" applyFill="1" applyBorder="1" applyAlignment="1" applyProtection="1">
      <alignment horizontal="center" vertical="center" wrapText="1"/>
      <protection locked="0"/>
    </xf>
    <xf numFmtId="0" fontId="24" fillId="0" borderId="0" xfId="42" applyFont="1" applyBorder="1" applyAlignment="1" applyProtection="1">
      <alignment horizontal="left" vertical="top" wrapText="1"/>
      <protection locked="0"/>
    </xf>
    <xf numFmtId="0" fontId="23" fillId="0" borderId="14" xfId="42" applyFont="1" applyFill="1" applyBorder="1" applyAlignment="1" applyProtection="1">
      <alignment vertical="center" wrapText="1"/>
      <protection locked="0"/>
    </xf>
    <xf numFmtId="0" fontId="20" fillId="0" borderId="0" xfId="42" applyFont="1" applyFill="1" applyAlignment="1" applyProtection="1">
      <alignment vertical="center"/>
      <protection locked="0"/>
    </xf>
    <xf numFmtId="0" fontId="23" fillId="0" borderId="15" xfId="42" applyFont="1" applyFill="1" applyBorder="1" applyAlignment="1" applyProtection="1">
      <alignment vertical="center" wrapText="1"/>
      <protection locked="0"/>
    </xf>
    <xf numFmtId="0" fontId="23" fillId="0" borderId="19" xfId="42" applyFont="1" applyFill="1" applyBorder="1" applyAlignment="1" applyProtection="1">
      <alignment vertical="center" wrapText="1"/>
      <protection locked="0"/>
    </xf>
    <xf numFmtId="0" fontId="26" fillId="0" borderId="0" xfId="42" applyFont="1" applyFill="1" applyAlignment="1" applyProtection="1">
      <alignment vertical="center"/>
      <protection locked="0"/>
    </xf>
    <xf numFmtId="0" fontId="23" fillId="0" borderId="47" xfId="42" applyFont="1" applyFill="1" applyBorder="1" applyAlignment="1" applyProtection="1">
      <alignment horizontal="center" vertical="center" wrapText="1"/>
      <protection locked="0"/>
    </xf>
    <xf numFmtId="0" fontId="22" fillId="0" borderId="0" xfId="42" applyFont="1" applyBorder="1" applyAlignment="1" applyProtection="1">
      <alignment horizontal="left" vertical="center" wrapText="1"/>
      <protection locked="0"/>
    </xf>
    <xf numFmtId="0" fontId="22" fillId="0" borderId="0" xfId="42" applyFont="1" applyBorder="1" applyAlignment="1" applyProtection="1">
      <alignment horizontal="left"/>
      <protection locked="0"/>
    </xf>
    <xf numFmtId="177" fontId="22" fillId="0" borderId="0" xfId="42" applyNumberFormat="1" applyFont="1" applyBorder="1" applyAlignment="1" applyProtection="1">
      <alignment horizontal="right" vertical="center" wrapText="1"/>
      <protection locked="0"/>
    </xf>
    <xf numFmtId="0" fontId="22" fillId="24" borderId="10" xfId="42" applyFont="1" applyFill="1" applyBorder="1" applyAlignment="1" applyProtection="1">
      <alignment horizontal="left" vertical="center" wrapText="1"/>
      <protection locked="0"/>
    </xf>
    <xf numFmtId="0" fontId="20" fillId="0" borderId="0" xfId="42" applyFont="1" applyAlignment="1" applyProtection="1">
      <protection locked="0"/>
    </xf>
    <xf numFmtId="0" fontId="32" fillId="0" borderId="65" xfId="42" applyFont="1" applyBorder="1" applyAlignment="1" applyProtection="1">
      <alignment horizontal="center" vertical="center" wrapText="1"/>
    </xf>
    <xf numFmtId="0" fontId="32" fillId="0" borderId="35" xfId="42" applyFont="1" applyBorder="1" applyAlignment="1" applyProtection="1">
      <alignment horizontal="center" vertical="center" wrapText="1"/>
    </xf>
    <xf numFmtId="176" fontId="20" fillId="0" borderId="60" xfId="42" applyNumberFormat="1" applyFont="1" applyFill="1" applyBorder="1" applyAlignment="1" applyProtection="1">
      <alignment horizontal="right" vertical="center"/>
    </xf>
    <xf numFmtId="176" fontId="20" fillId="25" borderId="60" xfId="42" applyNumberFormat="1" applyFont="1" applyFill="1" applyBorder="1" applyAlignment="1" applyProtection="1">
      <alignment horizontal="right" vertical="center"/>
    </xf>
    <xf numFmtId="176" fontId="20" fillId="25" borderId="41" xfId="42" applyNumberFormat="1" applyFont="1" applyFill="1" applyBorder="1" applyAlignment="1" applyProtection="1">
      <alignment horizontal="right" vertical="center"/>
    </xf>
    <xf numFmtId="176" fontId="20" fillId="25" borderId="10" xfId="42" applyNumberFormat="1" applyFont="1" applyFill="1" applyBorder="1" applyAlignment="1" applyProtection="1">
      <alignment vertical="center"/>
    </xf>
    <xf numFmtId="176" fontId="23" fillId="25" borderId="10" xfId="42" applyNumberFormat="1" applyFont="1" applyFill="1" applyBorder="1" applyAlignment="1" applyProtection="1">
      <alignment vertical="center" wrapText="1"/>
    </xf>
    <xf numFmtId="176" fontId="20" fillId="25" borderId="33" xfId="42" applyNumberFormat="1" applyFont="1" applyFill="1" applyBorder="1" applyAlignment="1" applyProtection="1">
      <alignment vertical="center"/>
    </xf>
    <xf numFmtId="176" fontId="20" fillId="25" borderId="34" xfId="42" applyNumberFormat="1" applyFont="1" applyFill="1" applyBorder="1" applyAlignment="1" applyProtection="1">
      <alignment horizontal="right" vertical="center"/>
    </xf>
    <xf numFmtId="0" fontId="22" fillId="0" borderId="11" xfId="42" applyFont="1" applyBorder="1" applyAlignment="1" applyProtection="1">
      <alignment horizontal="left" vertical="center" shrinkToFit="1"/>
      <protection locked="0"/>
    </xf>
    <xf numFmtId="0" fontId="22" fillId="24" borderId="16" xfId="42" applyFont="1" applyFill="1" applyBorder="1" applyAlignment="1" applyProtection="1">
      <alignment horizontal="center" vertical="center" wrapText="1"/>
      <protection locked="0"/>
    </xf>
    <xf numFmtId="0" fontId="22" fillId="0" borderId="14" xfId="42" applyFont="1" applyBorder="1" applyAlignment="1" applyProtection="1">
      <alignment horizontal="left" vertical="center" shrinkToFit="1"/>
      <protection locked="0"/>
    </xf>
    <xf numFmtId="0" fontId="22" fillId="0" borderId="63" xfId="42" applyFont="1" applyBorder="1" applyAlignment="1" applyProtection="1">
      <alignment horizontal="left" vertical="center" shrinkToFit="1"/>
      <protection locked="0"/>
    </xf>
    <xf numFmtId="0" fontId="23" fillId="0" borderId="16" xfId="42" applyFont="1" applyFill="1" applyBorder="1" applyAlignment="1" applyProtection="1">
      <alignment horizontal="left" vertical="center" wrapText="1"/>
      <protection locked="0"/>
    </xf>
    <xf numFmtId="0" fontId="23" fillId="0" borderId="17" xfId="42" applyFont="1" applyFill="1" applyBorder="1" applyAlignment="1" applyProtection="1">
      <alignment horizontal="left" vertical="center" wrapText="1"/>
      <protection locked="0"/>
    </xf>
    <xf numFmtId="0" fontId="23" fillId="0" borderId="13" xfId="42" applyFont="1" applyFill="1" applyBorder="1" applyAlignment="1" applyProtection="1">
      <alignment horizontal="center" vertical="center" wrapText="1"/>
      <protection locked="0"/>
    </xf>
    <xf numFmtId="0" fontId="23" fillId="25" borderId="57" xfId="42" applyFont="1" applyFill="1" applyBorder="1" applyAlignment="1" applyProtection="1">
      <alignment horizontal="center" vertical="center" wrapText="1"/>
      <protection locked="0"/>
    </xf>
    <xf numFmtId="0" fontId="23" fillId="25" borderId="61" xfId="42" applyFont="1" applyFill="1" applyBorder="1" applyAlignment="1" applyProtection="1">
      <alignment horizontal="center" vertical="center" wrapText="1"/>
      <protection locked="0"/>
    </xf>
    <xf numFmtId="0" fontId="23" fillId="0" borderId="62" xfId="42" applyFont="1" applyFill="1" applyBorder="1" applyAlignment="1" applyProtection="1">
      <alignment horizontal="center" vertical="center" wrapText="1"/>
      <protection locked="0"/>
    </xf>
    <xf numFmtId="0" fontId="23" fillId="0" borderId="58" xfId="42" applyFont="1" applyFill="1" applyBorder="1" applyAlignment="1" applyProtection="1">
      <alignment horizontal="center" vertical="center" wrapText="1"/>
      <protection locked="0"/>
    </xf>
    <xf numFmtId="0" fontId="23" fillId="0" borderId="59" xfId="42" applyFont="1" applyFill="1" applyBorder="1" applyAlignment="1" applyProtection="1">
      <alignment horizontal="center" vertical="center" wrapText="1"/>
      <protection locked="0"/>
    </xf>
    <xf numFmtId="176" fontId="20" fillId="0" borderId="33" xfId="42" applyNumberFormat="1" applyFont="1" applyFill="1" applyBorder="1" applyAlignment="1" applyProtection="1">
      <alignment horizontal="right" vertical="center"/>
    </xf>
    <xf numFmtId="0" fontId="23" fillId="0" borderId="17" xfId="42" quotePrefix="1" applyFont="1" applyFill="1" applyBorder="1" applyAlignment="1" applyProtection="1">
      <alignment horizontal="left" vertical="center" wrapText="1"/>
      <protection locked="0"/>
    </xf>
    <xf numFmtId="0" fontId="23" fillId="0" borderId="46" xfId="42" applyFont="1" applyFill="1" applyBorder="1" applyAlignment="1" applyProtection="1">
      <alignment horizontal="center" vertical="center" wrapText="1"/>
      <protection locked="0"/>
    </xf>
    <xf numFmtId="176" fontId="20" fillId="0" borderId="31" xfId="42" applyNumberFormat="1" applyFont="1" applyFill="1" applyBorder="1" applyAlignment="1" applyProtection="1">
      <alignment horizontal="right" vertical="center"/>
    </xf>
    <xf numFmtId="0" fontId="23" fillId="0" borderId="18" xfId="42" applyFont="1" applyFill="1" applyBorder="1" applyAlignment="1" applyProtection="1">
      <alignment horizontal="left" vertical="center" wrapText="1"/>
      <protection locked="0"/>
    </xf>
    <xf numFmtId="0" fontId="23" fillId="0" borderId="18" xfId="42" quotePrefix="1" applyFont="1" applyFill="1" applyBorder="1" applyAlignment="1" applyProtection="1">
      <alignment horizontal="left" vertical="center" wrapText="1"/>
      <protection locked="0"/>
    </xf>
    <xf numFmtId="0" fontId="23" fillId="0" borderId="39" xfId="42" applyFont="1" applyFill="1" applyBorder="1" applyAlignment="1" applyProtection="1">
      <alignment horizontal="center" vertical="center" wrapText="1"/>
      <protection locked="0"/>
    </xf>
    <xf numFmtId="0" fontId="23" fillId="0" borderId="47" xfId="42" applyFont="1" applyFill="1" applyBorder="1" applyAlignment="1" applyProtection="1">
      <alignment horizontal="center" vertical="center" wrapText="1"/>
      <protection locked="0"/>
    </xf>
    <xf numFmtId="0" fontId="22" fillId="0" borderId="0" xfId="42" applyFont="1" applyBorder="1" applyAlignment="1" applyProtection="1">
      <alignment horizontal="left" vertical="center" wrapText="1"/>
      <protection locked="0"/>
    </xf>
    <xf numFmtId="0" fontId="23" fillId="0" borderId="0" xfId="42" applyFont="1" applyFill="1" applyBorder="1" applyAlignment="1" applyProtection="1">
      <alignment horizontal="left" vertical="center" wrapText="1"/>
      <protection locked="0"/>
    </xf>
    <xf numFmtId="0" fontId="23" fillId="25" borderId="10" xfId="42" applyFont="1" applyFill="1" applyBorder="1" applyAlignment="1" applyProtection="1">
      <alignment vertical="center" wrapText="1"/>
      <protection locked="0"/>
    </xf>
    <xf numFmtId="176" fontId="20" fillId="25" borderId="33" xfId="42" applyNumberFormat="1" applyFont="1" applyFill="1" applyBorder="1" applyAlignment="1" applyProtection="1">
      <alignment vertical="center"/>
    </xf>
    <xf numFmtId="0" fontId="23" fillId="0" borderId="10" xfId="42" applyFont="1" applyFill="1" applyBorder="1" applyAlignment="1" applyProtection="1">
      <alignment horizontal="center" vertical="center" wrapText="1"/>
      <protection locked="0"/>
    </xf>
    <xf numFmtId="0" fontId="23" fillId="0" borderId="56" xfId="42" applyFont="1" applyFill="1" applyBorder="1" applyAlignment="1" applyProtection="1">
      <alignment horizontal="center" vertical="center" wrapText="1"/>
      <protection locked="0"/>
    </xf>
    <xf numFmtId="0" fontId="23" fillId="0" borderId="32" xfId="42" applyFont="1" applyFill="1" applyBorder="1" applyAlignment="1" applyProtection="1">
      <alignment horizontal="center" vertical="center" wrapText="1"/>
      <protection locked="0"/>
    </xf>
    <xf numFmtId="0" fontId="23" fillId="25" borderId="32" xfId="42" applyFont="1" applyFill="1" applyBorder="1" applyAlignment="1" applyProtection="1">
      <alignment vertical="center" wrapText="1"/>
      <protection locked="0"/>
    </xf>
    <xf numFmtId="179" fontId="22" fillId="0" borderId="40" xfId="42" applyNumberFormat="1" applyFont="1" applyFill="1" applyBorder="1" applyAlignment="1" applyProtection="1">
      <alignment horizontal="center" vertical="center" wrapText="1"/>
      <protection locked="0"/>
    </xf>
    <xf numFmtId="179" fontId="22" fillId="0" borderId="41" xfId="42" applyNumberFormat="1" applyFont="1" applyFill="1" applyBorder="1" applyAlignment="1" applyProtection="1">
      <alignment horizontal="center" vertical="center" wrapText="1"/>
      <protection locked="0"/>
    </xf>
    <xf numFmtId="0" fontId="22" fillId="0" borderId="51" xfId="42" applyFont="1" applyBorder="1" applyAlignment="1" applyProtection="1">
      <alignment horizontal="left" vertical="center" wrapText="1"/>
      <protection locked="0"/>
    </xf>
    <xf numFmtId="0" fontId="22" fillId="0" borderId="52" xfId="42" applyFont="1" applyBorder="1" applyAlignment="1" applyProtection="1">
      <alignment horizontal="left" vertical="center" wrapText="1"/>
      <protection locked="0"/>
    </xf>
    <xf numFmtId="0" fontId="22" fillId="0" borderId="53" xfId="42" applyFont="1" applyBorder="1" applyAlignment="1" applyProtection="1">
      <alignment horizontal="left" vertical="center" wrapText="1"/>
      <protection locked="0"/>
    </xf>
    <xf numFmtId="0" fontId="22" fillId="0" borderId="54" xfId="42" applyFont="1" applyBorder="1" applyAlignment="1" applyProtection="1">
      <alignment horizontal="left" vertical="center" wrapText="1"/>
      <protection locked="0"/>
    </xf>
    <xf numFmtId="0" fontId="22" fillId="0" borderId="43" xfId="42" applyFont="1" applyBorder="1" applyAlignment="1" applyProtection="1">
      <alignment horizontal="center" vertical="center"/>
      <protection locked="0"/>
    </xf>
    <xf numFmtId="0" fontId="22" fillId="0" borderId="44" xfId="42" applyFont="1" applyBorder="1" applyAlignment="1" applyProtection="1">
      <alignment horizontal="center" vertical="center"/>
      <protection locked="0"/>
    </xf>
    <xf numFmtId="0" fontId="22" fillId="0" borderId="45" xfId="42" applyFont="1" applyBorder="1" applyAlignment="1" applyProtection="1">
      <alignment horizontal="center" vertical="center"/>
      <protection locked="0"/>
    </xf>
    <xf numFmtId="0" fontId="22" fillId="0" borderId="15" xfId="42" applyFont="1" applyBorder="1" applyAlignment="1" applyProtection="1">
      <alignment horizontal="center" vertical="center"/>
      <protection locked="0"/>
    </xf>
    <xf numFmtId="0" fontId="22" fillId="0" borderId="21" xfId="42" applyFont="1" applyBorder="1" applyAlignment="1" applyProtection="1">
      <alignment horizontal="center" vertical="center"/>
      <protection locked="0"/>
    </xf>
    <xf numFmtId="0" fontId="22" fillId="0" borderId="22" xfId="42" applyFont="1" applyBorder="1" applyAlignment="1" applyProtection="1">
      <alignment horizontal="center" vertical="center"/>
      <protection locked="0"/>
    </xf>
    <xf numFmtId="0" fontId="22" fillId="0" borderId="38" xfId="42" applyFont="1" applyBorder="1" applyAlignment="1" applyProtection="1">
      <alignment horizontal="center" vertical="center" wrapText="1"/>
      <protection locked="0"/>
    </xf>
    <xf numFmtId="0" fontId="22" fillId="0" borderId="41" xfId="42" applyFont="1" applyBorder="1" applyAlignment="1" applyProtection="1">
      <alignment horizontal="center" vertical="center" wrapText="1"/>
      <protection locked="0"/>
    </xf>
    <xf numFmtId="0" fontId="21" fillId="0" borderId="0" xfId="42" applyFont="1" applyBorder="1" applyAlignment="1" applyProtection="1">
      <alignment horizontal="center" vertical="center" wrapText="1"/>
      <protection locked="0"/>
    </xf>
    <xf numFmtId="0" fontId="22" fillId="0" borderId="23" xfId="42" applyFont="1" applyBorder="1" applyAlignment="1" applyProtection="1">
      <alignment horizontal="distributed" vertical="center"/>
      <protection locked="0"/>
    </xf>
    <xf numFmtId="0" fontId="22" fillId="0" borderId="30" xfId="42" applyFont="1" applyBorder="1" applyAlignment="1" applyProtection="1">
      <alignment horizontal="distributed" vertical="center"/>
      <protection locked="0"/>
    </xf>
    <xf numFmtId="0" fontId="23" fillId="24" borderId="24" xfId="42" applyFont="1" applyFill="1" applyBorder="1" applyAlignment="1" applyProtection="1">
      <alignment horizontal="left" vertical="center" wrapText="1"/>
      <protection locked="0"/>
    </xf>
    <xf numFmtId="0" fontId="20" fillId="24" borderId="25" xfId="42" applyFont="1" applyFill="1" applyBorder="1" applyAlignment="1" applyProtection="1">
      <alignment horizontal="left" vertical="center" wrapText="1"/>
      <protection locked="0"/>
    </xf>
    <xf numFmtId="0" fontId="20" fillId="24" borderId="55" xfId="42" applyFont="1" applyFill="1" applyBorder="1" applyAlignment="1" applyProtection="1">
      <alignment horizontal="left" vertical="center" wrapText="1"/>
      <protection locked="0"/>
    </xf>
    <xf numFmtId="0" fontId="22" fillId="0" borderId="13" xfId="42" applyFont="1" applyBorder="1" applyAlignment="1" applyProtection="1">
      <alignment horizontal="distributed" vertical="center"/>
      <protection locked="0"/>
    </xf>
    <xf numFmtId="0" fontId="22" fillId="0" borderId="10" xfId="42" applyFont="1" applyBorder="1" applyAlignment="1" applyProtection="1">
      <alignment horizontal="distributed" vertical="center"/>
      <protection locked="0"/>
    </xf>
    <xf numFmtId="0" fontId="23" fillId="24" borderId="10" xfId="42" applyFont="1" applyFill="1" applyBorder="1" applyAlignment="1" applyProtection="1">
      <alignment horizontal="left" vertical="top" wrapText="1"/>
      <protection locked="0"/>
    </xf>
    <xf numFmtId="0" fontId="20" fillId="24" borderId="10" xfId="42" applyFont="1" applyFill="1" applyBorder="1" applyAlignment="1" applyProtection="1">
      <alignment horizontal="left" vertical="top" wrapText="1"/>
      <protection locked="0"/>
    </xf>
    <xf numFmtId="0" fontId="20" fillId="24" borderId="33" xfId="42" applyFont="1" applyFill="1" applyBorder="1" applyAlignment="1" applyProtection="1">
      <alignment horizontal="left" vertical="top" wrapText="1"/>
      <protection locked="0"/>
    </xf>
    <xf numFmtId="0" fontId="22" fillId="0" borderId="48" xfId="42" applyFont="1" applyBorder="1" applyAlignment="1" applyProtection="1">
      <alignment horizontal="center" vertical="center" wrapText="1"/>
      <protection locked="0"/>
    </xf>
    <xf numFmtId="0" fontId="22" fillId="0" borderId="35" xfId="42" applyFont="1" applyBorder="1" applyAlignment="1" applyProtection="1">
      <alignment horizontal="center" vertical="center" wrapText="1"/>
      <protection locked="0"/>
    </xf>
    <xf numFmtId="0" fontId="22" fillId="0" borderId="42" xfId="42" applyFont="1" applyBorder="1" applyAlignment="1" applyProtection="1">
      <alignment horizontal="center" vertical="center" wrapText="1"/>
      <protection locked="0"/>
    </xf>
    <xf numFmtId="0" fontId="22" fillId="0" borderId="20" xfId="42" applyFont="1" applyBorder="1" applyAlignment="1" applyProtection="1">
      <alignment horizontal="center" vertical="center" wrapText="1"/>
      <protection locked="0"/>
    </xf>
    <xf numFmtId="0" fontId="22" fillId="0" borderId="49" xfId="42" applyFont="1" applyBorder="1" applyAlignment="1" applyProtection="1">
      <alignment horizontal="center" vertical="center" wrapText="1"/>
      <protection locked="0"/>
    </xf>
    <xf numFmtId="0" fontId="22" fillId="0" borderId="29" xfId="42" applyFont="1" applyBorder="1" applyAlignment="1" applyProtection="1">
      <alignment horizontal="center" vertical="center" wrapText="1"/>
      <protection locked="0"/>
    </xf>
    <xf numFmtId="0" fontId="22" fillId="0" borderId="11" xfId="42" applyFont="1" applyBorder="1" applyAlignment="1" applyProtection="1">
      <alignment horizontal="left" vertical="center" wrapText="1"/>
      <protection locked="0"/>
    </xf>
    <xf numFmtId="0" fontId="22" fillId="0" borderId="21" xfId="42" applyFont="1" applyBorder="1" applyAlignment="1" applyProtection="1">
      <alignment horizontal="left" vertical="center" wrapText="1"/>
      <protection locked="0"/>
    </xf>
    <xf numFmtId="0" fontId="22" fillId="0" borderId="22" xfId="42" applyFont="1" applyBorder="1" applyAlignment="1" applyProtection="1">
      <alignment horizontal="left" vertical="center" wrapText="1"/>
      <protection locked="0"/>
    </xf>
    <xf numFmtId="0" fontId="22" fillId="0" borderId="11" xfId="42" applyFont="1" applyBorder="1" applyAlignment="1" applyProtection="1">
      <alignment vertical="center" wrapText="1"/>
      <protection locked="0"/>
    </xf>
    <xf numFmtId="0" fontId="22" fillId="0" borderId="36" xfId="42" applyFont="1" applyBorder="1" applyAlignment="1" applyProtection="1">
      <alignment vertical="center" wrapText="1"/>
      <protection locked="0"/>
    </xf>
    <xf numFmtId="0" fontId="22" fillId="0" borderId="37" xfId="42" applyFont="1" applyBorder="1" applyAlignment="1" applyProtection="1">
      <alignment vertical="center" wrapText="1"/>
      <protection locked="0"/>
    </xf>
    <xf numFmtId="0" fontId="22" fillId="0" borderId="11" xfId="42" applyFont="1" applyBorder="1" applyAlignment="1" applyProtection="1">
      <alignment horizontal="left" vertical="center" shrinkToFit="1"/>
      <protection locked="0"/>
    </xf>
    <xf numFmtId="0" fontId="22" fillId="0" borderId="12" xfId="42" applyFont="1" applyBorder="1" applyAlignment="1" applyProtection="1">
      <alignment horizontal="left" vertical="center" shrinkToFit="1"/>
      <protection locked="0"/>
    </xf>
    <xf numFmtId="0" fontId="22" fillId="0" borderId="28" xfId="42" applyFont="1" applyBorder="1" applyAlignment="1" applyProtection="1">
      <alignment horizontal="left" vertical="center" wrapText="1"/>
      <protection locked="0"/>
    </xf>
    <xf numFmtId="0" fontId="22" fillId="0" borderId="27" xfId="42" applyFont="1" applyBorder="1" applyAlignment="1" applyProtection="1">
      <alignment horizontal="left" vertical="center" wrapText="1"/>
      <protection locked="0"/>
    </xf>
    <xf numFmtId="0" fontId="22" fillId="0" borderId="26" xfId="42" applyFont="1" applyBorder="1" applyAlignment="1" applyProtection="1">
      <alignment horizontal="left" vertical="center" wrapText="1"/>
      <protection locked="0"/>
    </xf>
    <xf numFmtId="0" fontId="22" fillId="0" borderId="28" xfId="42" applyFont="1" applyBorder="1" applyAlignment="1" applyProtection="1">
      <alignment horizontal="left" vertical="center" shrinkToFit="1"/>
      <protection locked="0"/>
    </xf>
    <xf numFmtId="0" fontId="22" fillId="0" borderId="50" xfId="42" applyFont="1" applyBorder="1" applyAlignment="1" applyProtection="1">
      <alignment horizontal="left" vertical="center" shrinkToFit="1"/>
      <protection locked="0"/>
    </xf>
    <xf numFmtId="0" fontId="22" fillId="24" borderId="16" xfId="42" applyNumberFormat="1" applyFont="1" applyFill="1" applyBorder="1" applyAlignment="1" applyProtection="1">
      <alignment horizontal="center" vertical="center" wrapText="1"/>
    </xf>
    <xf numFmtId="0" fontId="22" fillId="24" borderId="22" xfId="42" applyNumberFormat="1" applyFont="1" applyFill="1" applyBorder="1" applyAlignment="1" applyProtection="1">
      <alignment horizontal="center" vertical="center" wrapText="1"/>
    </xf>
    <xf numFmtId="0" fontId="20" fillId="0" borderId="14" xfId="42" applyFont="1" applyFill="1" applyBorder="1" applyAlignment="1" applyProtection="1">
      <alignment vertical="center" shrinkToFit="1"/>
      <protection locked="0"/>
    </xf>
    <xf numFmtId="0" fontId="20" fillId="0" borderId="15" xfId="42" applyFont="1" applyFill="1" applyBorder="1" applyAlignment="1" applyProtection="1">
      <alignment vertical="center" shrinkToFit="1"/>
      <protection locked="0"/>
    </xf>
    <xf numFmtId="0" fontId="20" fillId="0" borderId="63" xfId="42" applyFont="1" applyFill="1" applyBorder="1" applyAlignment="1" applyProtection="1">
      <alignment horizontal="center" vertical="top" shrinkToFit="1"/>
      <protection locked="0"/>
    </xf>
    <xf numFmtId="0" fontId="20" fillId="0" borderId="64" xfId="42" applyFont="1" applyFill="1" applyBorder="1" applyAlignment="1" applyProtection="1">
      <alignment horizontal="center" vertical="top" shrinkToFit="1"/>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4" xr:uid="{00000000-0005-0000-0000-00002A000000}"/>
    <cellStyle name="標準_ポイント算出表（阪大モデル）" xfId="42" xr:uid="{00000000-0005-0000-0000-00002B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1"/>
  <sheetViews>
    <sheetView tabSelected="1" view="pageBreakPreview" zoomScale="70" zoomScaleNormal="70" zoomScaleSheetLayoutView="70" workbookViewId="0">
      <selection activeCell="A2" sqref="A2:I2"/>
    </sheetView>
  </sheetViews>
  <sheetFormatPr defaultRowHeight="13.5"/>
  <cols>
    <col min="1" max="1" width="3.625" style="2" customWidth="1"/>
    <col min="2" max="2" width="22.25" style="2" customWidth="1"/>
    <col min="3" max="4" width="14.375" style="2" customWidth="1"/>
    <col min="5" max="5" width="4.875" style="2" customWidth="1"/>
    <col min="6" max="6" width="14.375" style="2" customWidth="1"/>
    <col min="7" max="7" width="10" style="2" customWidth="1"/>
    <col min="8" max="8" width="13.375" style="2" customWidth="1"/>
    <col min="9" max="9" width="14.5" style="2" customWidth="1"/>
    <col min="10" max="10" width="9" style="2"/>
    <col min="11" max="11" width="16.125" style="2" bestFit="1" customWidth="1"/>
    <col min="12" max="12" width="10.875" style="2" bestFit="1" customWidth="1"/>
    <col min="13" max="257" width="9" style="2"/>
    <col min="258" max="258" width="3.625" style="2" customWidth="1"/>
    <col min="259" max="259" width="17.75" style="2" customWidth="1"/>
    <col min="260" max="260" width="12.625" style="2" customWidth="1"/>
    <col min="261" max="261" width="13.75" style="2" customWidth="1"/>
    <col min="262" max="262" width="13.125" style="2" customWidth="1"/>
    <col min="263" max="263" width="9.125" style="2" bestFit="1" customWidth="1"/>
    <col min="264" max="264" width="13.125" style="2" customWidth="1"/>
    <col min="265" max="265" width="12" style="2" customWidth="1"/>
    <col min="266" max="266" width="9" style="2"/>
    <col min="267" max="267" width="16.125" style="2" bestFit="1" customWidth="1"/>
    <col min="268" max="268" width="10.875" style="2" bestFit="1" customWidth="1"/>
    <col min="269" max="513" width="9" style="2"/>
    <col min="514" max="514" width="3.625" style="2" customWidth="1"/>
    <col min="515" max="515" width="17.75" style="2" customWidth="1"/>
    <col min="516" max="516" width="12.625" style="2" customWidth="1"/>
    <col min="517" max="517" width="13.75" style="2" customWidth="1"/>
    <col min="518" max="518" width="13.125" style="2" customWidth="1"/>
    <col min="519" max="519" width="9.125" style="2" bestFit="1" customWidth="1"/>
    <col min="520" max="520" width="13.125" style="2" customWidth="1"/>
    <col min="521" max="521" width="12" style="2" customWidth="1"/>
    <col min="522" max="522" width="9" style="2"/>
    <col min="523" max="523" width="16.125" style="2" bestFit="1" customWidth="1"/>
    <col min="524" max="524" width="10.875" style="2" bestFit="1" customWidth="1"/>
    <col min="525" max="769" width="9" style="2"/>
    <col min="770" max="770" width="3.625" style="2" customWidth="1"/>
    <col min="771" max="771" width="17.75" style="2" customWidth="1"/>
    <col min="772" max="772" width="12.625" style="2" customWidth="1"/>
    <col min="773" max="773" width="13.75" style="2" customWidth="1"/>
    <col min="774" max="774" width="13.125" style="2" customWidth="1"/>
    <col min="775" max="775" width="9.125" style="2" bestFit="1" customWidth="1"/>
    <col min="776" max="776" width="13.125" style="2" customWidth="1"/>
    <col min="777" max="777" width="12" style="2" customWidth="1"/>
    <col min="778" max="778" width="9" style="2"/>
    <col min="779" max="779" width="16.125" style="2" bestFit="1" customWidth="1"/>
    <col min="780" max="780" width="10.875" style="2" bestFit="1" customWidth="1"/>
    <col min="781" max="1025" width="9" style="2"/>
    <col min="1026" max="1026" width="3.625" style="2" customWidth="1"/>
    <col min="1027" max="1027" width="17.75" style="2" customWidth="1"/>
    <col min="1028" max="1028" width="12.625" style="2" customWidth="1"/>
    <col min="1029" max="1029" width="13.75" style="2" customWidth="1"/>
    <col min="1030" max="1030" width="13.125" style="2" customWidth="1"/>
    <col min="1031" max="1031" width="9.125" style="2" bestFit="1" customWidth="1"/>
    <col min="1032" max="1032" width="13.125" style="2" customWidth="1"/>
    <col min="1033" max="1033" width="12" style="2" customWidth="1"/>
    <col min="1034" max="1034" width="9" style="2"/>
    <col min="1035" max="1035" width="16.125" style="2" bestFit="1" customWidth="1"/>
    <col min="1036" max="1036" width="10.875" style="2" bestFit="1" customWidth="1"/>
    <col min="1037" max="1281" width="9" style="2"/>
    <col min="1282" max="1282" width="3.625" style="2" customWidth="1"/>
    <col min="1283" max="1283" width="17.75" style="2" customWidth="1"/>
    <col min="1284" max="1284" width="12.625" style="2" customWidth="1"/>
    <col min="1285" max="1285" width="13.75" style="2" customWidth="1"/>
    <col min="1286" max="1286" width="13.125" style="2" customWidth="1"/>
    <col min="1287" max="1287" width="9.125" style="2" bestFit="1" customWidth="1"/>
    <col min="1288" max="1288" width="13.125" style="2" customWidth="1"/>
    <col min="1289" max="1289" width="12" style="2" customWidth="1"/>
    <col min="1290" max="1290" width="9" style="2"/>
    <col min="1291" max="1291" width="16.125" style="2" bestFit="1" customWidth="1"/>
    <col min="1292" max="1292" width="10.875" style="2" bestFit="1" customWidth="1"/>
    <col min="1293" max="1537" width="9" style="2"/>
    <col min="1538" max="1538" width="3.625" style="2" customWidth="1"/>
    <col min="1539" max="1539" width="17.75" style="2" customWidth="1"/>
    <col min="1540" max="1540" width="12.625" style="2" customWidth="1"/>
    <col min="1541" max="1541" width="13.75" style="2" customWidth="1"/>
    <col min="1542" max="1542" width="13.125" style="2" customWidth="1"/>
    <col min="1543" max="1543" width="9.125" style="2" bestFit="1" customWidth="1"/>
    <col min="1544" max="1544" width="13.125" style="2" customWidth="1"/>
    <col min="1545" max="1545" width="12" style="2" customWidth="1"/>
    <col min="1546" max="1546" width="9" style="2"/>
    <col min="1547" max="1547" width="16.125" style="2" bestFit="1" customWidth="1"/>
    <col min="1548" max="1548" width="10.875" style="2" bestFit="1" customWidth="1"/>
    <col min="1549" max="1793" width="9" style="2"/>
    <col min="1794" max="1794" width="3.625" style="2" customWidth="1"/>
    <col min="1795" max="1795" width="17.75" style="2" customWidth="1"/>
    <col min="1796" max="1796" width="12.625" style="2" customWidth="1"/>
    <col min="1797" max="1797" width="13.75" style="2" customWidth="1"/>
    <col min="1798" max="1798" width="13.125" style="2" customWidth="1"/>
    <col min="1799" max="1799" width="9.125" style="2" bestFit="1" customWidth="1"/>
    <col min="1800" max="1800" width="13.125" style="2" customWidth="1"/>
    <col min="1801" max="1801" width="12" style="2" customWidth="1"/>
    <col min="1802" max="1802" width="9" style="2"/>
    <col min="1803" max="1803" width="16.125" style="2" bestFit="1" customWidth="1"/>
    <col min="1804" max="1804" width="10.875" style="2" bestFit="1" customWidth="1"/>
    <col min="1805" max="2049" width="9" style="2"/>
    <col min="2050" max="2050" width="3.625" style="2" customWidth="1"/>
    <col min="2051" max="2051" width="17.75" style="2" customWidth="1"/>
    <col min="2052" max="2052" width="12.625" style="2" customWidth="1"/>
    <col min="2053" max="2053" width="13.75" style="2" customWidth="1"/>
    <col min="2054" max="2054" width="13.125" style="2" customWidth="1"/>
    <col min="2055" max="2055" width="9.125" style="2" bestFit="1" customWidth="1"/>
    <col min="2056" max="2056" width="13.125" style="2" customWidth="1"/>
    <col min="2057" max="2057" width="12" style="2" customWidth="1"/>
    <col min="2058" max="2058" width="9" style="2"/>
    <col min="2059" max="2059" width="16.125" style="2" bestFit="1" customWidth="1"/>
    <col min="2060" max="2060" width="10.875" style="2" bestFit="1" customWidth="1"/>
    <col min="2061" max="2305" width="9" style="2"/>
    <col min="2306" max="2306" width="3.625" style="2" customWidth="1"/>
    <col min="2307" max="2307" width="17.75" style="2" customWidth="1"/>
    <col min="2308" max="2308" width="12.625" style="2" customWidth="1"/>
    <col min="2309" max="2309" width="13.75" style="2" customWidth="1"/>
    <col min="2310" max="2310" width="13.125" style="2" customWidth="1"/>
    <col min="2311" max="2311" width="9.125" style="2" bestFit="1" customWidth="1"/>
    <col min="2312" max="2312" width="13.125" style="2" customWidth="1"/>
    <col min="2313" max="2313" width="12" style="2" customWidth="1"/>
    <col min="2314" max="2314" width="9" style="2"/>
    <col min="2315" max="2315" width="16.125" style="2" bestFit="1" customWidth="1"/>
    <col min="2316" max="2316" width="10.875" style="2" bestFit="1" customWidth="1"/>
    <col min="2317" max="2561" width="9" style="2"/>
    <col min="2562" max="2562" width="3.625" style="2" customWidth="1"/>
    <col min="2563" max="2563" width="17.75" style="2" customWidth="1"/>
    <col min="2564" max="2564" width="12.625" style="2" customWidth="1"/>
    <col min="2565" max="2565" width="13.75" style="2" customWidth="1"/>
    <col min="2566" max="2566" width="13.125" style="2" customWidth="1"/>
    <col min="2567" max="2567" width="9.125" style="2" bestFit="1" customWidth="1"/>
    <col min="2568" max="2568" width="13.125" style="2" customWidth="1"/>
    <col min="2569" max="2569" width="12" style="2" customWidth="1"/>
    <col min="2570" max="2570" width="9" style="2"/>
    <col min="2571" max="2571" width="16.125" style="2" bestFit="1" customWidth="1"/>
    <col min="2572" max="2572" width="10.875" style="2" bestFit="1" customWidth="1"/>
    <col min="2573" max="2817" width="9" style="2"/>
    <col min="2818" max="2818" width="3.625" style="2" customWidth="1"/>
    <col min="2819" max="2819" width="17.75" style="2" customWidth="1"/>
    <col min="2820" max="2820" width="12.625" style="2" customWidth="1"/>
    <col min="2821" max="2821" width="13.75" style="2" customWidth="1"/>
    <col min="2822" max="2822" width="13.125" style="2" customWidth="1"/>
    <col min="2823" max="2823" width="9.125" style="2" bestFit="1" customWidth="1"/>
    <col min="2824" max="2824" width="13.125" style="2" customWidth="1"/>
    <col min="2825" max="2825" width="12" style="2" customWidth="1"/>
    <col min="2826" max="2826" width="9" style="2"/>
    <col min="2827" max="2827" width="16.125" style="2" bestFit="1" customWidth="1"/>
    <col min="2828" max="2828" width="10.875" style="2" bestFit="1" customWidth="1"/>
    <col min="2829" max="3073" width="9" style="2"/>
    <col min="3074" max="3074" width="3.625" style="2" customWidth="1"/>
    <col min="3075" max="3075" width="17.75" style="2" customWidth="1"/>
    <col min="3076" max="3076" width="12.625" style="2" customWidth="1"/>
    <col min="3077" max="3077" width="13.75" style="2" customWidth="1"/>
    <col min="3078" max="3078" width="13.125" style="2" customWidth="1"/>
    <col min="3079" max="3079" width="9.125" style="2" bestFit="1" customWidth="1"/>
    <col min="3080" max="3080" width="13.125" style="2" customWidth="1"/>
    <col min="3081" max="3081" width="12" style="2" customWidth="1"/>
    <col min="3082" max="3082" width="9" style="2"/>
    <col min="3083" max="3083" width="16.125" style="2" bestFit="1" customWidth="1"/>
    <col min="3084" max="3084" width="10.875" style="2" bestFit="1" customWidth="1"/>
    <col min="3085" max="3329" width="9" style="2"/>
    <col min="3330" max="3330" width="3.625" style="2" customWidth="1"/>
    <col min="3331" max="3331" width="17.75" style="2" customWidth="1"/>
    <col min="3332" max="3332" width="12.625" style="2" customWidth="1"/>
    <col min="3333" max="3333" width="13.75" style="2" customWidth="1"/>
    <col min="3334" max="3334" width="13.125" style="2" customWidth="1"/>
    <col min="3335" max="3335" width="9.125" style="2" bestFit="1" customWidth="1"/>
    <col min="3336" max="3336" width="13.125" style="2" customWidth="1"/>
    <col min="3337" max="3337" width="12" style="2" customWidth="1"/>
    <col min="3338" max="3338" width="9" style="2"/>
    <col min="3339" max="3339" width="16.125" style="2" bestFit="1" customWidth="1"/>
    <col min="3340" max="3340" width="10.875" style="2" bestFit="1" customWidth="1"/>
    <col min="3341" max="3585" width="9" style="2"/>
    <col min="3586" max="3586" width="3.625" style="2" customWidth="1"/>
    <col min="3587" max="3587" width="17.75" style="2" customWidth="1"/>
    <col min="3588" max="3588" width="12.625" style="2" customWidth="1"/>
    <col min="3589" max="3589" width="13.75" style="2" customWidth="1"/>
    <col min="3590" max="3590" width="13.125" style="2" customWidth="1"/>
    <col min="3591" max="3591" width="9.125" style="2" bestFit="1" customWidth="1"/>
    <col min="3592" max="3592" width="13.125" style="2" customWidth="1"/>
    <col min="3593" max="3593" width="12" style="2" customWidth="1"/>
    <col min="3594" max="3594" width="9" style="2"/>
    <col min="3595" max="3595" width="16.125" style="2" bestFit="1" customWidth="1"/>
    <col min="3596" max="3596" width="10.875" style="2" bestFit="1" customWidth="1"/>
    <col min="3597" max="3841" width="9" style="2"/>
    <col min="3842" max="3842" width="3.625" style="2" customWidth="1"/>
    <col min="3843" max="3843" width="17.75" style="2" customWidth="1"/>
    <col min="3844" max="3844" width="12.625" style="2" customWidth="1"/>
    <col min="3845" max="3845" width="13.75" style="2" customWidth="1"/>
    <col min="3846" max="3846" width="13.125" style="2" customWidth="1"/>
    <col min="3847" max="3847" width="9.125" style="2" bestFit="1" customWidth="1"/>
    <col min="3848" max="3848" width="13.125" style="2" customWidth="1"/>
    <col min="3849" max="3849" width="12" style="2" customWidth="1"/>
    <col min="3850" max="3850" width="9" style="2"/>
    <col min="3851" max="3851" width="16.125" style="2" bestFit="1" customWidth="1"/>
    <col min="3852" max="3852" width="10.875" style="2" bestFit="1" customWidth="1"/>
    <col min="3853" max="4097" width="9" style="2"/>
    <col min="4098" max="4098" width="3.625" style="2" customWidth="1"/>
    <col min="4099" max="4099" width="17.75" style="2" customWidth="1"/>
    <col min="4100" max="4100" width="12.625" style="2" customWidth="1"/>
    <col min="4101" max="4101" width="13.75" style="2" customWidth="1"/>
    <col min="4102" max="4102" width="13.125" style="2" customWidth="1"/>
    <col min="4103" max="4103" width="9.125" style="2" bestFit="1" customWidth="1"/>
    <col min="4104" max="4104" width="13.125" style="2" customWidth="1"/>
    <col min="4105" max="4105" width="12" style="2" customWidth="1"/>
    <col min="4106" max="4106" width="9" style="2"/>
    <col min="4107" max="4107" width="16.125" style="2" bestFit="1" customWidth="1"/>
    <col min="4108" max="4108" width="10.875" style="2" bestFit="1" customWidth="1"/>
    <col min="4109" max="4353" width="9" style="2"/>
    <col min="4354" max="4354" width="3.625" style="2" customWidth="1"/>
    <col min="4355" max="4355" width="17.75" style="2" customWidth="1"/>
    <col min="4356" max="4356" width="12.625" style="2" customWidth="1"/>
    <col min="4357" max="4357" width="13.75" style="2" customWidth="1"/>
    <col min="4358" max="4358" width="13.125" style="2" customWidth="1"/>
    <col min="4359" max="4359" width="9.125" style="2" bestFit="1" customWidth="1"/>
    <col min="4360" max="4360" width="13.125" style="2" customWidth="1"/>
    <col min="4361" max="4361" width="12" style="2" customWidth="1"/>
    <col min="4362" max="4362" width="9" style="2"/>
    <col min="4363" max="4363" width="16.125" style="2" bestFit="1" customWidth="1"/>
    <col min="4364" max="4364" width="10.875" style="2" bestFit="1" customWidth="1"/>
    <col min="4365" max="4609" width="9" style="2"/>
    <col min="4610" max="4610" width="3.625" style="2" customWidth="1"/>
    <col min="4611" max="4611" width="17.75" style="2" customWidth="1"/>
    <col min="4612" max="4612" width="12.625" style="2" customWidth="1"/>
    <col min="4613" max="4613" width="13.75" style="2" customWidth="1"/>
    <col min="4614" max="4614" width="13.125" style="2" customWidth="1"/>
    <col min="4615" max="4615" width="9.125" style="2" bestFit="1" customWidth="1"/>
    <col min="4616" max="4616" width="13.125" style="2" customWidth="1"/>
    <col min="4617" max="4617" width="12" style="2" customWidth="1"/>
    <col min="4618" max="4618" width="9" style="2"/>
    <col min="4619" max="4619" width="16.125" style="2" bestFit="1" customWidth="1"/>
    <col min="4620" max="4620" width="10.875" style="2" bestFit="1" customWidth="1"/>
    <col min="4621" max="4865" width="9" style="2"/>
    <col min="4866" max="4866" width="3.625" style="2" customWidth="1"/>
    <col min="4867" max="4867" width="17.75" style="2" customWidth="1"/>
    <col min="4868" max="4868" width="12.625" style="2" customWidth="1"/>
    <col min="4869" max="4869" width="13.75" style="2" customWidth="1"/>
    <col min="4870" max="4870" width="13.125" style="2" customWidth="1"/>
    <col min="4871" max="4871" width="9.125" style="2" bestFit="1" customWidth="1"/>
    <col min="4872" max="4872" width="13.125" style="2" customWidth="1"/>
    <col min="4873" max="4873" width="12" style="2" customWidth="1"/>
    <col min="4874" max="4874" width="9" style="2"/>
    <col min="4875" max="4875" width="16.125" style="2" bestFit="1" customWidth="1"/>
    <col min="4876" max="4876" width="10.875" style="2" bestFit="1" customWidth="1"/>
    <col min="4877" max="5121" width="9" style="2"/>
    <col min="5122" max="5122" width="3.625" style="2" customWidth="1"/>
    <col min="5123" max="5123" width="17.75" style="2" customWidth="1"/>
    <col min="5124" max="5124" width="12.625" style="2" customWidth="1"/>
    <col min="5125" max="5125" width="13.75" style="2" customWidth="1"/>
    <col min="5126" max="5126" width="13.125" style="2" customWidth="1"/>
    <col min="5127" max="5127" width="9.125" style="2" bestFit="1" customWidth="1"/>
    <col min="5128" max="5128" width="13.125" style="2" customWidth="1"/>
    <col min="5129" max="5129" width="12" style="2" customWidth="1"/>
    <col min="5130" max="5130" width="9" style="2"/>
    <col min="5131" max="5131" width="16.125" style="2" bestFit="1" customWidth="1"/>
    <col min="5132" max="5132" width="10.875" style="2" bestFit="1" customWidth="1"/>
    <col min="5133" max="5377" width="9" style="2"/>
    <col min="5378" max="5378" width="3.625" style="2" customWidth="1"/>
    <col min="5379" max="5379" width="17.75" style="2" customWidth="1"/>
    <col min="5380" max="5380" width="12.625" style="2" customWidth="1"/>
    <col min="5381" max="5381" width="13.75" style="2" customWidth="1"/>
    <col min="5382" max="5382" width="13.125" style="2" customWidth="1"/>
    <col min="5383" max="5383" width="9.125" style="2" bestFit="1" customWidth="1"/>
    <col min="5384" max="5384" width="13.125" style="2" customWidth="1"/>
    <col min="5385" max="5385" width="12" style="2" customWidth="1"/>
    <col min="5386" max="5386" width="9" style="2"/>
    <col min="5387" max="5387" width="16.125" style="2" bestFit="1" customWidth="1"/>
    <col min="5388" max="5388" width="10.875" style="2" bestFit="1" customWidth="1"/>
    <col min="5389" max="5633" width="9" style="2"/>
    <col min="5634" max="5634" width="3.625" style="2" customWidth="1"/>
    <col min="5635" max="5635" width="17.75" style="2" customWidth="1"/>
    <col min="5636" max="5636" width="12.625" style="2" customWidth="1"/>
    <col min="5637" max="5637" width="13.75" style="2" customWidth="1"/>
    <col min="5638" max="5638" width="13.125" style="2" customWidth="1"/>
    <col min="5639" max="5639" width="9.125" style="2" bestFit="1" customWidth="1"/>
    <col min="5640" max="5640" width="13.125" style="2" customWidth="1"/>
    <col min="5641" max="5641" width="12" style="2" customWidth="1"/>
    <col min="5642" max="5642" width="9" style="2"/>
    <col min="5643" max="5643" width="16.125" style="2" bestFit="1" customWidth="1"/>
    <col min="5644" max="5644" width="10.875" style="2" bestFit="1" customWidth="1"/>
    <col min="5645" max="5889" width="9" style="2"/>
    <col min="5890" max="5890" width="3.625" style="2" customWidth="1"/>
    <col min="5891" max="5891" width="17.75" style="2" customWidth="1"/>
    <col min="5892" max="5892" width="12.625" style="2" customWidth="1"/>
    <col min="5893" max="5893" width="13.75" style="2" customWidth="1"/>
    <col min="5894" max="5894" width="13.125" style="2" customWidth="1"/>
    <col min="5895" max="5895" width="9.125" style="2" bestFit="1" customWidth="1"/>
    <col min="5896" max="5896" width="13.125" style="2" customWidth="1"/>
    <col min="5897" max="5897" width="12" style="2" customWidth="1"/>
    <col min="5898" max="5898" width="9" style="2"/>
    <col min="5899" max="5899" width="16.125" style="2" bestFit="1" customWidth="1"/>
    <col min="5900" max="5900" width="10.875" style="2" bestFit="1" customWidth="1"/>
    <col min="5901" max="6145" width="9" style="2"/>
    <col min="6146" max="6146" width="3.625" style="2" customWidth="1"/>
    <col min="6147" max="6147" width="17.75" style="2" customWidth="1"/>
    <col min="6148" max="6148" width="12.625" style="2" customWidth="1"/>
    <col min="6149" max="6149" width="13.75" style="2" customWidth="1"/>
    <col min="6150" max="6150" width="13.125" style="2" customWidth="1"/>
    <col min="6151" max="6151" width="9.125" style="2" bestFit="1" customWidth="1"/>
    <col min="6152" max="6152" width="13.125" style="2" customWidth="1"/>
    <col min="6153" max="6153" width="12" style="2" customWidth="1"/>
    <col min="6154" max="6154" width="9" style="2"/>
    <col min="6155" max="6155" width="16.125" style="2" bestFit="1" customWidth="1"/>
    <col min="6156" max="6156" width="10.875" style="2" bestFit="1" customWidth="1"/>
    <col min="6157" max="6401" width="9" style="2"/>
    <col min="6402" max="6402" width="3.625" style="2" customWidth="1"/>
    <col min="6403" max="6403" width="17.75" style="2" customWidth="1"/>
    <col min="6404" max="6404" width="12.625" style="2" customWidth="1"/>
    <col min="6405" max="6405" width="13.75" style="2" customWidth="1"/>
    <col min="6406" max="6406" width="13.125" style="2" customWidth="1"/>
    <col min="6407" max="6407" width="9.125" style="2" bestFit="1" customWidth="1"/>
    <col min="6408" max="6408" width="13.125" style="2" customWidth="1"/>
    <col min="6409" max="6409" width="12" style="2" customWidth="1"/>
    <col min="6410" max="6410" width="9" style="2"/>
    <col min="6411" max="6411" width="16.125" style="2" bestFit="1" customWidth="1"/>
    <col min="6412" max="6412" width="10.875" style="2" bestFit="1" customWidth="1"/>
    <col min="6413" max="6657" width="9" style="2"/>
    <col min="6658" max="6658" width="3.625" style="2" customWidth="1"/>
    <col min="6659" max="6659" width="17.75" style="2" customWidth="1"/>
    <col min="6660" max="6660" width="12.625" style="2" customWidth="1"/>
    <col min="6661" max="6661" width="13.75" style="2" customWidth="1"/>
    <col min="6662" max="6662" width="13.125" style="2" customWidth="1"/>
    <col min="6663" max="6663" width="9.125" style="2" bestFit="1" customWidth="1"/>
    <col min="6664" max="6664" width="13.125" style="2" customWidth="1"/>
    <col min="6665" max="6665" width="12" style="2" customWidth="1"/>
    <col min="6666" max="6666" width="9" style="2"/>
    <col min="6667" max="6667" width="16.125" style="2" bestFit="1" customWidth="1"/>
    <col min="6668" max="6668" width="10.875" style="2" bestFit="1" customWidth="1"/>
    <col min="6669" max="6913" width="9" style="2"/>
    <col min="6914" max="6914" width="3.625" style="2" customWidth="1"/>
    <col min="6915" max="6915" width="17.75" style="2" customWidth="1"/>
    <col min="6916" max="6916" width="12.625" style="2" customWidth="1"/>
    <col min="6917" max="6917" width="13.75" style="2" customWidth="1"/>
    <col min="6918" max="6918" width="13.125" style="2" customWidth="1"/>
    <col min="6919" max="6919" width="9.125" style="2" bestFit="1" customWidth="1"/>
    <col min="6920" max="6920" width="13.125" style="2" customWidth="1"/>
    <col min="6921" max="6921" width="12" style="2" customWidth="1"/>
    <col min="6922" max="6922" width="9" style="2"/>
    <col min="6923" max="6923" width="16.125" style="2" bestFit="1" customWidth="1"/>
    <col min="6924" max="6924" width="10.875" style="2" bestFit="1" customWidth="1"/>
    <col min="6925" max="7169" width="9" style="2"/>
    <col min="7170" max="7170" width="3.625" style="2" customWidth="1"/>
    <col min="7171" max="7171" width="17.75" style="2" customWidth="1"/>
    <col min="7172" max="7172" width="12.625" style="2" customWidth="1"/>
    <col min="7173" max="7173" width="13.75" style="2" customWidth="1"/>
    <col min="7174" max="7174" width="13.125" style="2" customWidth="1"/>
    <col min="7175" max="7175" width="9.125" style="2" bestFit="1" customWidth="1"/>
    <col min="7176" max="7176" width="13.125" style="2" customWidth="1"/>
    <col min="7177" max="7177" width="12" style="2" customWidth="1"/>
    <col min="7178" max="7178" width="9" style="2"/>
    <col min="7179" max="7179" width="16.125" style="2" bestFit="1" customWidth="1"/>
    <col min="7180" max="7180" width="10.875" style="2" bestFit="1" customWidth="1"/>
    <col min="7181" max="7425" width="9" style="2"/>
    <col min="7426" max="7426" width="3.625" style="2" customWidth="1"/>
    <col min="7427" max="7427" width="17.75" style="2" customWidth="1"/>
    <col min="7428" max="7428" width="12.625" style="2" customWidth="1"/>
    <col min="7429" max="7429" width="13.75" style="2" customWidth="1"/>
    <col min="7430" max="7430" width="13.125" style="2" customWidth="1"/>
    <col min="7431" max="7431" width="9.125" style="2" bestFit="1" customWidth="1"/>
    <col min="7432" max="7432" width="13.125" style="2" customWidth="1"/>
    <col min="7433" max="7433" width="12" style="2" customWidth="1"/>
    <col min="7434" max="7434" width="9" style="2"/>
    <col min="7435" max="7435" width="16.125" style="2" bestFit="1" customWidth="1"/>
    <col min="7436" max="7436" width="10.875" style="2" bestFit="1" customWidth="1"/>
    <col min="7437" max="7681" width="9" style="2"/>
    <col min="7682" max="7682" width="3.625" style="2" customWidth="1"/>
    <col min="7683" max="7683" width="17.75" style="2" customWidth="1"/>
    <col min="7684" max="7684" width="12.625" style="2" customWidth="1"/>
    <col min="7685" max="7685" width="13.75" style="2" customWidth="1"/>
    <col min="7686" max="7686" width="13.125" style="2" customWidth="1"/>
    <col min="7687" max="7687" width="9.125" style="2" bestFit="1" customWidth="1"/>
    <col min="7688" max="7688" width="13.125" style="2" customWidth="1"/>
    <col min="7689" max="7689" width="12" style="2" customWidth="1"/>
    <col min="7690" max="7690" width="9" style="2"/>
    <col min="7691" max="7691" width="16.125" style="2" bestFit="1" customWidth="1"/>
    <col min="7692" max="7692" width="10.875" style="2" bestFit="1" customWidth="1"/>
    <col min="7693" max="7937" width="9" style="2"/>
    <col min="7938" max="7938" width="3.625" style="2" customWidth="1"/>
    <col min="7939" max="7939" width="17.75" style="2" customWidth="1"/>
    <col min="7940" max="7940" width="12.625" style="2" customWidth="1"/>
    <col min="7941" max="7941" width="13.75" style="2" customWidth="1"/>
    <col min="7942" max="7942" width="13.125" style="2" customWidth="1"/>
    <col min="7943" max="7943" width="9.125" style="2" bestFit="1" customWidth="1"/>
    <col min="7944" max="7944" width="13.125" style="2" customWidth="1"/>
    <col min="7945" max="7945" width="12" style="2" customWidth="1"/>
    <col min="7946" max="7946" width="9" style="2"/>
    <col min="7947" max="7947" width="16.125" style="2" bestFit="1" customWidth="1"/>
    <col min="7948" max="7948" width="10.875" style="2" bestFit="1" customWidth="1"/>
    <col min="7949" max="8193" width="9" style="2"/>
    <col min="8194" max="8194" width="3.625" style="2" customWidth="1"/>
    <col min="8195" max="8195" width="17.75" style="2" customWidth="1"/>
    <col min="8196" max="8196" width="12.625" style="2" customWidth="1"/>
    <col min="8197" max="8197" width="13.75" style="2" customWidth="1"/>
    <col min="8198" max="8198" width="13.125" style="2" customWidth="1"/>
    <col min="8199" max="8199" width="9.125" style="2" bestFit="1" customWidth="1"/>
    <col min="8200" max="8200" width="13.125" style="2" customWidth="1"/>
    <col min="8201" max="8201" width="12" style="2" customWidth="1"/>
    <col min="8202" max="8202" width="9" style="2"/>
    <col min="8203" max="8203" width="16.125" style="2" bestFit="1" customWidth="1"/>
    <col min="8204" max="8204" width="10.875" style="2" bestFit="1" customWidth="1"/>
    <col min="8205" max="8449" width="9" style="2"/>
    <col min="8450" max="8450" width="3.625" style="2" customWidth="1"/>
    <col min="8451" max="8451" width="17.75" style="2" customWidth="1"/>
    <col min="8452" max="8452" width="12.625" style="2" customWidth="1"/>
    <col min="8453" max="8453" width="13.75" style="2" customWidth="1"/>
    <col min="8454" max="8454" width="13.125" style="2" customWidth="1"/>
    <col min="8455" max="8455" width="9.125" style="2" bestFit="1" customWidth="1"/>
    <col min="8456" max="8456" width="13.125" style="2" customWidth="1"/>
    <col min="8457" max="8457" width="12" style="2" customWidth="1"/>
    <col min="8458" max="8458" width="9" style="2"/>
    <col min="8459" max="8459" width="16.125" style="2" bestFit="1" customWidth="1"/>
    <col min="8460" max="8460" width="10.875" style="2" bestFit="1" customWidth="1"/>
    <col min="8461" max="8705" width="9" style="2"/>
    <col min="8706" max="8706" width="3.625" style="2" customWidth="1"/>
    <col min="8707" max="8707" width="17.75" style="2" customWidth="1"/>
    <col min="8708" max="8708" width="12.625" style="2" customWidth="1"/>
    <col min="8709" max="8709" width="13.75" style="2" customWidth="1"/>
    <col min="8710" max="8710" width="13.125" style="2" customWidth="1"/>
    <col min="8711" max="8711" width="9.125" style="2" bestFit="1" customWidth="1"/>
    <col min="8712" max="8712" width="13.125" style="2" customWidth="1"/>
    <col min="8713" max="8713" width="12" style="2" customWidth="1"/>
    <col min="8714" max="8714" width="9" style="2"/>
    <col min="8715" max="8715" width="16.125" style="2" bestFit="1" customWidth="1"/>
    <col min="8716" max="8716" width="10.875" style="2" bestFit="1" customWidth="1"/>
    <col min="8717" max="8961" width="9" style="2"/>
    <col min="8962" max="8962" width="3.625" style="2" customWidth="1"/>
    <col min="8963" max="8963" width="17.75" style="2" customWidth="1"/>
    <col min="8964" max="8964" width="12.625" style="2" customWidth="1"/>
    <col min="8965" max="8965" width="13.75" style="2" customWidth="1"/>
    <col min="8966" max="8966" width="13.125" style="2" customWidth="1"/>
    <col min="8967" max="8967" width="9.125" style="2" bestFit="1" customWidth="1"/>
    <col min="8968" max="8968" width="13.125" style="2" customWidth="1"/>
    <col min="8969" max="8969" width="12" style="2" customWidth="1"/>
    <col min="8970" max="8970" width="9" style="2"/>
    <col min="8971" max="8971" width="16.125" style="2" bestFit="1" customWidth="1"/>
    <col min="8972" max="8972" width="10.875" style="2" bestFit="1" customWidth="1"/>
    <col min="8973" max="9217" width="9" style="2"/>
    <col min="9218" max="9218" width="3.625" style="2" customWidth="1"/>
    <col min="9219" max="9219" width="17.75" style="2" customWidth="1"/>
    <col min="9220" max="9220" width="12.625" style="2" customWidth="1"/>
    <col min="9221" max="9221" width="13.75" style="2" customWidth="1"/>
    <col min="9222" max="9222" width="13.125" style="2" customWidth="1"/>
    <col min="9223" max="9223" width="9.125" style="2" bestFit="1" customWidth="1"/>
    <col min="9224" max="9224" width="13.125" style="2" customWidth="1"/>
    <col min="9225" max="9225" width="12" style="2" customWidth="1"/>
    <col min="9226" max="9226" width="9" style="2"/>
    <col min="9227" max="9227" width="16.125" style="2" bestFit="1" customWidth="1"/>
    <col min="9228" max="9228" width="10.875" style="2" bestFit="1" customWidth="1"/>
    <col min="9229" max="9473" width="9" style="2"/>
    <col min="9474" max="9474" width="3.625" style="2" customWidth="1"/>
    <col min="9475" max="9475" width="17.75" style="2" customWidth="1"/>
    <col min="9476" max="9476" width="12.625" style="2" customWidth="1"/>
    <col min="9477" max="9477" width="13.75" style="2" customWidth="1"/>
    <col min="9478" max="9478" width="13.125" style="2" customWidth="1"/>
    <col min="9479" max="9479" width="9.125" style="2" bestFit="1" customWidth="1"/>
    <col min="9480" max="9480" width="13.125" style="2" customWidth="1"/>
    <col min="9481" max="9481" width="12" style="2" customWidth="1"/>
    <col min="9482" max="9482" width="9" style="2"/>
    <col min="9483" max="9483" width="16.125" style="2" bestFit="1" customWidth="1"/>
    <col min="9484" max="9484" width="10.875" style="2" bestFit="1" customWidth="1"/>
    <col min="9485" max="9729" width="9" style="2"/>
    <col min="9730" max="9730" width="3.625" style="2" customWidth="1"/>
    <col min="9731" max="9731" width="17.75" style="2" customWidth="1"/>
    <col min="9732" max="9732" width="12.625" style="2" customWidth="1"/>
    <col min="9733" max="9733" width="13.75" style="2" customWidth="1"/>
    <col min="9734" max="9734" width="13.125" style="2" customWidth="1"/>
    <col min="9735" max="9735" width="9.125" style="2" bestFit="1" customWidth="1"/>
    <col min="9736" max="9736" width="13.125" style="2" customWidth="1"/>
    <col min="9737" max="9737" width="12" style="2" customWidth="1"/>
    <col min="9738" max="9738" width="9" style="2"/>
    <col min="9739" max="9739" width="16.125" style="2" bestFit="1" customWidth="1"/>
    <col min="9740" max="9740" width="10.875" style="2" bestFit="1" customWidth="1"/>
    <col min="9741" max="9985" width="9" style="2"/>
    <col min="9986" max="9986" width="3.625" style="2" customWidth="1"/>
    <col min="9987" max="9987" width="17.75" style="2" customWidth="1"/>
    <col min="9988" max="9988" width="12.625" style="2" customWidth="1"/>
    <col min="9989" max="9989" width="13.75" style="2" customWidth="1"/>
    <col min="9990" max="9990" width="13.125" style="2" customWidth="1"/>
    <col min="9991" max="9991" width="9.125" style="2" bestFit="1" customWidth="1"/>
    <col min="9992" max="9992" width="13.125" style="2" customWidth="1"/>
    <col min="9993" max="9993" width="12" style="2" customWidth="1"/>
    <col min="9994" max="9994" width="9" style="2"/>
    <col min="9995" max="9995" width="16.125" style="2" bestFit="1" customWidth="1"/>
    <col min="9996" max="9996" width="10.875" style="2" bestFit="1" customWidth="1"/>
    <col min="9997" max="10241" width="9" style="2"/>
    <col min="10242" max="10242" width="3.625" style="2" customWidth="1"/>
    <col min="10243" max="10243" width="17.75" style="2" customWidth="1"/>
    <col min="10244" max="10244" width="12.625" style="2" customWidth="1"/>
    <col min="10245" max="10245" width="13.75" style="2" customWidth="1"/>
    <col min="10246" max="10246" width="13.125" style="2" customWidth="1"/>
    <col min="10247" max="10247" width="9.125" style="2" bestFit="1" customWidth="1"/>
    <col min="10248" max="10248" width="13.125" style="2" customWidth="1"/>
    <col min="10249" max="10249" width="12" style="2" customWidth="1"/>
    <col min="10250" max="10250" width="9" style="2"/>
    <col min="10251" max="10251" width="16.125" style="2" bestFit="1" customWidth="1"/>
    <col min="10252" max="10252" width="10.875" style="2" bestFit="1" customWidth="1"/>
    <col min="10253" max="10497" width="9" style="2"/>
    <col min="10498" max="10498" width="3.625" style="2" customWidth="1"/>
    <col min="10499" max="10499" width="17.75" style="2" customWidth="1"/>
    <col min="10500" max="10500" width="12.625" style="2" customWidth="1"/>
    <col min="10501" max="10501" width="13.75" style="2" customWidth="1"/>
    <col min="10502" max="10502" width="13.125" style="2" customWidth="1"/>
    <col min="10503" max="10503" width="9.125" style="2" bestFit="1" customWidth="1"/>
    <col min="10504" max="10504" width="13.125" style="2" customWidth="1"/>
    <col min="10505" max="10505" width="12" style="2" customWidth="1"/>
    <col min="10506" max="10506" width="9" style="2"/>
    <col min="10507" max="10507" width="16.125" style="2" bestFit="1" customWidth="1"/>
    <col min="10508" max="10508" width="10.875" style="2" bestFit="1" customWidth="1"/>
    <col min="10509" max="10753" width="9" style="2"/>
    <col min="10754" max="10754" width="3.625" style="2" customWidth="1"/>
    <col min="10755" max="10755" width="17.75" style="2" customWidth="1"/>
    <col min="10756" max="10756" width="12.625" style="2" customWidth="1"/>
    <col min="10757" max="10757" width="13.75" style="2" customWidth="1"/>
    <col min="10758" max="10758" width="13.125" style="2" customWidth="1"/>
    <col min="10759" max="10759" width="9.125" style="2" bestFit="1" customWidth="1"/>
    <col min="10760" max="10760" width="13.125" style="2" customWidth="1"/>
    <col min="10761" max="10761" width="12" style="2" customWidth="1"/>
    <col min="10762" max="10762" width="9" style="2"/>
    <col min="10763" max="10763" width="16.125" style="2" bestFit="1" customWidth="1"/>
    <col min="10764" max="10764" width="10.875" style="2" bestFit="1" customWidth="1"/>
    <col min="10765" max="11009" width="9" style="2"/>
    <col min="11010" max="11010" width="3.625" style="2" customWidth="1"/>
    <col min="11011" max="11011" width="17.75" style="2" customWidth="1"/>
    <col min="11012" max="11012" width="12.625" style="2" customWidth="1"/>
    <col min="11013" max="11013" width="13.75" style="2" customWidth="1"/>
    <col min="11014" max="11014" width="13.125" style="2" customWidth="1"/>
    <col min="11015" max="11015" width="9.125" style="2" bestFit="1" customWidth="1"/>
    <col min="11016" max="11016" width="13.125" style="2" customWidth="1"/>
    <col min="11017" max="11017" width="12" style="2" customWidth="1"/>
    <col min="11018" max="11018" width="9" style="2"/>
    <col min="11019" max="11019" width="16.125" style="2" bestFit="1" customWidth="1"/>
    <col min="11020" max="11020" width="10.875" style="2" bestFit="1" customWidth="1"/>
    <col min="11021" max="11265" width="9" style="2"/>
    <col min="11266" max="11266" width="3.625" style="2" customWidth="1"/>
    <col min="11267" max="11267" width="17.75" style="2" customWidth="1"/>
    <col min="11268" max="11268" width="12.625" style="2" customWidth="1"/>
    <col min="11269" max="11269" width="13.75" style="2" customWidth="1"/>
    <col min="11270" max="11270" width="13.125" style="2" customWidth="1"/>
    <col min="11271" max="11271" width="9.125" style="2" bestFit="1" customWidth="1"/>
    <col min="11272" max="11272" width="13.125" style="2" customWidth="1"/>
    <col min="11273" max="11273" width="12" style="2" customWidth="1"/>
    <col min="11274" max="11274" width="9" style="2"/>
    <col min="11275" max="11275" width="16.125" style="2" bestFit="1" customWidth="1"/>
    <col min="11276" max="11276" width="10.875" style="2" bestFit="1" customWidth="1"/>
    <col min="11277" max="11521" width="9" style="2"/>
    <col min="11522" max="11522" width="3.625" style="2" customWidth="1"/>
    <col min="11523" max="11523" width="17.75" style="2" customWidth="1"/>
    <col min="11524" max="11524" width="12.625" style="2" customWidth="1"/>
    <col min="11525" max="11525" width="13.75" style="2" customWidth="1"/>
    <col min="11526" max="11526" width="13.125" style="2" customWidth="1"/>
    <col min="11527" max="11527" width="9.125" style="2" bestFit="1" customWidth="1"/>
    <col min="11528" max="11528" width="13.125" style="2" customWidth="1"/>
    <col min="11529" max="11529" width="12" style="2" customWidth="1"/>
    <col min="11530" max="11530" width="9" style="2"/>
    <col min="11531" max="11531" width="16.125" style="2" bestFit="1" customWidth="1"/>
    <col min="11532" max="11532" width="10.875" style="2" bestFit="1" customWidth="1"/>
    <col min="11533" max="11777" width="9" style="2"/>
    <col min="11778" max="11778" width="3.625" style="2" customWidth="1"/>
    <col min="11779" max="11779" width="17.75" style="2" customWidth="1"/>
    <col min="11780" max="11780" width="12.625" style="2" customWidth="1"/>
    <col min="11781" max="11781" width="13.75" style="2" customWidth="1"/>
    <col min="11782" max="11782" width="13.125" style="2" customWidth="1"/>
    <col min="11783" max="11783" width="9.125" style="2" bestFit="1" customWidth="1"/>
    <col min="11784" max="11784" width="13.125" style="2" customWidth="1"/>
    <col min="11785" max="11785" width="12" style="2" customWidth="1"/>
    <col min="11786" max="11786" width="9" style="2"/>
    <col min="11787" max="11787" width="16.125" style="2" bestFit="1" customWidth="1"/>
    <col min="11788" max="11788" width="10.875" style="2" bestFit="1" customWidth="1"/>
    <col min="11789" max="12033" width="9" style="2"/>
    <col min="12034" max="12034" width="3.625" style="2" customWidth="1"/>
    <col min="12035" max="12035" width="17.75" style="2" customWidth="1"/>
    <col min="12036" max="12036" width="12.625" style="2" customWidth="1"/>
    <col min="12037" max="12037" width="13.75" style="2" customWidth="1"/>
    <col min="12038" max="12038" width="13.125" style="2" customWidth="1"/>
    <col min="12039" max="12039" width="9.125" style="2" bestFit="1" customWidth="1"/>
    <col min="12040" max="12040" width="13.125" style="2" customWidth="1"/>
    <col min="12041" max="12041" width="12" style="2" customWidth="1"/>
    <col min="12042" max="12042" width="9" style="2"/>
    <col min="12043" max="12043" width="16.125" style="2" bestFit="1" customWidth="1"/>
    <col min="12044" max="12044" width="10.875" style="2" bestFit="1" customWidth="1"/>
    <col min="12045" max="12289" width="9" style="2"/>
    <col min="12290" max="12290" width="3.625" style="2" customWidth="1"/>
    <col min="12291" max="12291" width="17.75" style="2" customWidth="1"/>
    <col min="12292" max="12292" width="12.625" style="2" customWidth="1"/>
    <col min="12293" max="12293" width="13.75" style="2" customWidth="1"/>
    <col min="12294" max="12294" width="13.125" style="2" customWidth="1"/>
    <col min="12295" max="12295" width="9.125" style="2" bestFit="1" customWidth="1"/>
    <col min="12296" max="12296" width="13.125" style="2" customWidth="1"/>
    <col min="12297" max="12297" width="12" style="2" customWidth="1"/>
    <col min="12298" max="12298" width="9" style="2"/>
    <col min="12299" max="12299" width="16.125" style="2" bestFit="1" customWidth="1"/>
    <col min="12300" max="12300" width="10.875" style="2" bestFit="1" customWidth="1"/>
    <col min="12301" max="12545" width="9" style="2"/>
    <col min="12546" max="12546" width="3.625" style="2" customWidth="1"/>
    <col min="12547" max="12547" width="17.75" style="2" customWidth="1"/>
    <col min="12548" max="12548" width="12.625" style="2" customWidth="1"/>
    <col min="12549" max="12549" width="13.75" style="2" customWidth="1"/>
    <col min="12550" max="12550" width="13.125" style="2" customWidth="1"/>
    <col min="12551" max="12551" width="9.125" style="2" bestFit="1" customWidth="1"/>
    <col min="12552" max="12552" width="13.125" style="2" customWidth="1"/>
    <col min="12553" max="12553" width="12" style="2" customWidth="1"/>
    <col min="12554" max="12554" width="9" style="2"/>
    <col min="12555" max="12555" width="16.125" style="2" bestFit="1" customWidth="1"/>
    <col min="12556" max="12556" width="10.875" style="2" bestFit="1" customWidth="1"/>
    <col min="12557" max="12801" width="9" style="2"/>
    <col min="12802" max="12802" width="3.625" style="2" customWidth="1"/>
    <col min="12803" max="12803" width="17.75" style="2" customWidth="1"/>
    <col min="12804" max="12804" width="12.625" style="2" customWidth="1"/>
    <col min="12805" max="12805" width="13.75" style="2" customWidth="1"/>
    <col min="12806" max="12806" width="13.125" style="2" customWidth="1"/>
    <col min="12807" max="12807" width="9.125" style="2" bestFit="1" customWidth="1"/>
    <col min="12808" max="12808" width="13.125" style="2" customWidth="1"/>
    <col min="12809" max="12809" width="12" style="2" customWidth="1"/>
    <col min="12810" max="12810" width="9" style="2"/>
    <col min="12811" max="12811" width="16.125" style="2" bestFit="1" customWidth="1"/>
    <col min="12812" max="12812" width="10.875" style="2" bestFit="1" customWidth="1"/>
    <col min="12813" max="13057" width="9" style="2"/>
    <col min="13058" max="13058" width="3.625" style="2" customWidth="1"/>
    <col min="13059" max="13059" width="17.75" style="2" customWidth="1"/>
    <col min="13060" max="13060" width="12.625" style="2" customWidth="1"/>
    <col min="13061" max="13061" width="13.75" style="2" customWidth="1"/>
    <col min="13062" max="13062" width="13.125" style="2" customWidth="1"/>
    <col min="13063" max="13063" width="9.125" style="2" bestFit="1" customWidth="1"/>
    <col min="13064" max="13064" width="13.125" style="2" customWidth="1"/>
    <col min="13065" max="13065" width="12" style="2" customWidth="1"/>
    <col min="13066" max="13066" width="9" style="2"/>
    <col min="13067" max="13067" width="16.125" style="2" bestFit="1" customWidth="1"/>
    <col min="13068" max="13068" width="10.875" style="2" bestFit="1" customWidth="1"/>
    <col min="13069" max="13313" width="9" style="2"/>
    <col min="13314" max="13314" width="3.625" style="2" customWidth="1"/>
    <col min="13315" max="13315" width="17.75" style="2" customWidth="1"/>
    <col min="13316" max="13316" width="12.625" style="2" customWidth="1"/>
    <col min="13317" max="13317" width="13.75" style="2" customWidth="1"/>
    <col min="13318" max="13318" width="13.125" style="2" customWidth="1"/>
    <col min="13319" max="13319" width="9.125" style="2" bestFit="1" customWidth="1"/>
    <col min="13320" max="13320" width="13.125" style="2" customWidth="1"/>
    <col min="13321" max="13321" width="12" style="2" customWidth="1"/>
    <col min="13322" max="13322" width="9" style="2"/>
    <col min="13323" max="13323" width="16.125" style="2" bestFit="1" customWidth="1"/>
    <col min="13324" max="13324" width="10.875" style="2" bestFit="1" customWidth="1"/>
    <col min="13325" max="13569" width="9" style="2"/>
    <col min="13570" max="13570" width="3.625" style="2" customWidth="1"/>
    <col min="13571" max="13571" width="17.75" style="2" customWidth="1"/>
    <col min="13572" max="13572" width="12.625" style="2" customWidth="1"/>
    <col min="13573" max="13573" width="13.75" style="2" customWidth="1"/>
    <col min="13574" max="13574" width="13.125" style="2" customWidth="1"/>
    <col min="13575" max="13575" width="9.125" style="2" bestFit="1" customWidth="1"/>
    <col min="13576" max="13576" width="13.125" style="2" customWidth="1"/>
    <col min="13577" max="13577" width="12" style="2" customWidth="1"/>
    <col min="13578" max="13578" width="9" style="2"/>
    <col min="13579" max="13579" width="16.125" style="2" bestFit="1" customWidth="1"/>
    <col min="13580" max="13580" width="10.875" style="2" bestFit="1" customWidth="1"/>
    <col min="13581" max="13825" width="9" style="2"/>
    <col min="13826" max="13826" width="3.625" style="2" customWidth="1"/>
    <col min="13827" max="13827" width="17.75" style="2" customWidth="1"/>
    <col min="13828" max="13828" width="12.625" style="2" customWidth="1"/>
    <col min="13829" max="13829" width="13.75" style="2" customWidth="1"/>
    <col min="13830" max="13830" width="13.125" style="2" customWidth="1"/>
    <col min="13831" max="13831" width="9.125" style="2" bestFit="1" customWidth="1"/>
    <col min="13832" max="13832" width="13.125" style="2" customWidth="1"/>
    <col min="13833" max="13833" width="12" style="2" customWidth="1"/>
    <col min="13834" max="13834" width="9" style="2"/>
    <col min="13835" max="13835" width="16.125" style="2" bestFit="1" customWidth="1"/>
    <col min="13836" max="13836" width="10.875" style="2" bestFit="1" customWidth="1"/>
    <col min="13837" max="14081" width="9" style="2"/>
    <col min="14082" max="14082" width="3.625" style="2" customWidth="1"/>
    <col min="14083" max="14083" width="17.75" style="2" customWidth="1"/>
    <col min="14084" max="14084" width="12.625" style="2" customWidth="1"/>
    <col min="14085" max="14085" width="13.75" style="2" customWidth="1"/>
    <col min="14086" max="14086" width="13.125" style="2" customWidth="1"/>
    <col min="14087" max="14087" width="9.125" style="2" bestFit="1" customWidth="1"/>
    <col min="14088" max="14088" width="13.125" style="2" customWidth="1"/>
    <col min="14089" max="14089" width="12" style="2" customWidth="1"/>
    <col min="14090" max="14090" width="9" style="2"/>
    <col min="14091" max="14091" width="16.125" style="2" bestFit="1" customWidth="1"/>
    <col min="14092" max="14092" width="10.875" style="2" bestFit="1" customWidth="1"/>
    <col min="14093" max="14337" width="9" style="2"/>
    <col min="14338" max="14338" width="3.625" style="2" customWidth="1"/>
    <col min="14339" max="14339" width="17.75" style="2" customWidth="1"/>
    <col min="14340" max="14340" width="12.625" style="2" customWidth="1"/>
    <col min="14341" max="14341" width="13.75" style="2" customWidth="1"/>
    <col min="14342" max="14342" width="13.125" style="2" customWidth="1"/>
    <col min="14343" max="14343" width="9.125" style="2" bestFit="1" customWidth="1"/>
    <col min="14344" max="14344" width="13.125" style="2" customWidth="1"/>
    <col min="14345" max="14345" width="12" style="2" customWidth="1"/>
    <col min="14346" max="14346" width="9" style="2"/>
    <col min="14347" max="14347" width="16.125" style="2" bestFit="1" customWidth="1"/>
    <col min="14348" max="14348" width="10.875" style="2" bestFit="1" customWidth="1"/>
    <col min="14349" max="14593" width="9" style="2"/>
    <col min="14594" max="14594" width="3.625" style="2" customWidth="1"/>
    <col min="14595" max="14595" width="17.75" style="2" customWidth="1"/>
    <col min="14596" max="14596" width="12.625" style="2" customWidth="1"/>
    <col min="14597" max="14597" width="13.75" style="2" customWidth="1"/>
    <col min="14598" max="14598" width="13.125" style="2" customWidth="1"/>
    <col min="14599" max="14599" width="9.125" style="2" bestFit="1" customWidth="1"/>
    <col min="14600" max="14600" width="13.125" style="2" customWidth="1"/>
    <col min="14601" max="14601" width="12" style="2" customWidth="1"/>
    <col min="14602" max="14602" width="9" style="2"/>
    <col min="14603" max="14603" width="16.125" style="2" bestFit="1" customWidth="1"/>
    <col min="14604" max="14604" width="10.875" style="2" bestFit="1" customWidth="1"/>
    <col min="14605" max="14849" width="9" style="2"/>
    <col min="14850" max="14850" width="3.625" style="2" customWidth="1"/>
    <col min="14851" max="14851" width="17.75" style="2" customWidth="1"/>
    <col min="14852" max="14852" width="12.625" style="2" customWidth="1"/>
    <col min="14853" max="14853" width="13.75" style="2" customWidth="1"/>
    <col min="14854" max="14854" width="13.125" style="2" customWidth="1"/>
    <col min="14855" max="14855" width="9.125" style="2" bestFit="1" customWidth="1"/>
    <col min="14856" max="14856" width="13.125" style="2" customWidth="1"/>
    <col min="14857" max="14857" width="12" style="2" customWidth="1"/>
    <col min="14858" max="14858" width="9" style="2"/>
    <col min="14859" max="14859" width="16.125" style="2" bestFit="1" customWidth="1"/>
    <col min="14860" max="14860" width="10.875" style="2" bestFit="1" customWidth="1"/>
    <col min="14861" max="15105" width="9" style="2"/>
    <col min="15106" max="15106" width="3.625" style="2" customWidth="1"/>
    <col min="15107" max="15107" width="17.75" style="2" customWidth="1"/>
    <col min="15108" max="15108" width="12.625" style="2" customWidth="1"/>
    <col min="15109" max="15109" width="13.75" style="2" customWidth="1"/>
    <col min="15110" max="15110" width="13.125" style="2" customWidth="1"/>
    <col min="15111" max="15111" width="9.125" style="2" bestFit="1" customWidth="1"/>
    <col min="15112" max="15112" width="13.125" style="2" customWidth="1"/>
    <col min="15113" max="15113" width="12" style="2" customWidth="1"/>
    <col min="15114" max="15114" width="9" style="2"/>
    <col min="15115" max="15115" width="16.125" style="2" bestFit="1" customWidth="1"/>
    <col min="15116" max="15116" width="10.875" style="2" bestFit="1" customWidth="1"/>
    <col min="15117" max="15361" width="9" style="2"/>
    <col min="15362" max="15362" width="3.625" style="2" customWidth="1"/>
    <col min="15363" max="15363" width="17.75" style="2" customWidth="1"/>
    <col min="15364" max="15364" width="12.625" style="2" customWidth="1"/>
    <col min="15365" max="15365" width="13.75" style="2" customWidth="1"/>
    <col min="15366" max="15366" width="13.125" style="2" customWidth="1"/>
    <col min="15367" max="15367" width="9.125" style="2" bestFit="1" customWidth="1"/>
    <col min="15368" max="15368" width="13.125" style="2" customWidth="1"/>
    <col min="15369" max="15369" width="12" style="2" customWidth="1"/>
    <col min="15370" max="15370" width="9" style="2"/>
    <col min="15371" max="15371" width="16.125" style="2" bestFit="1" customWidth="1"/>
    <col min="15372" max="15372" width="10.875" style="2" bestFit="1" customWidth="1"/>
    <col min="15373" max="15617" width="9" style="2"/>
    <col min="15618" max="15618" width="3.625" style="2" customWidth="1"/>
    <col min="15619" max="15619" width="17.75" style="2" customWidth="1"/>
    <col min="15620" max="15620" width="12.625" style="2" customWidth="1"/>
    <col min="15621" max="15621" width="13.75" style="2" customWidth="1"/>
    <col min="15622" max="15622" width="13.125" style="2" customWidth="1"/>
    <col min="15623" max="15623" width="9.125" style="2" bestFit="1" customWidth="1"/>
    <col min="15624" max="15624" width="13.125" style="2" customWidth="1"/>
    <col min="15625" max="15625" width="12" style="2" customWidth="1"/>
    <col min="15626" max="15626" width="9" style="2"/>
    <col min="15627" max="15627" width="16.125" style="2" bestFit="1" customWidth="1"/>
    <col min="15628" max="15628" width="10.875" style="2" bestFit="1" customWidth="1"/>
    <col min="15629" max="15873" width="9" style="2"/>
    <col min="15874" max="15874" width="3.625" style="2" customWidth="1"/>
    <col min="15875" max="15875" width="17.75" style="2" customWidth="1"/>
    <col min="15876" max="15876" width="12.625" style="2" customWidth="1"/>
    <col min="15877" max="15877" width="13.75" style="2" customWidth="1"/>
    <col min="15878" max="15878" width="13.125" style="2" customWidth="1"/>
    <col min="15879" max="15879" width="9.125" style="2" bestFit="1" customWidth="1"/>
    <col min="15880" max="15880" width="13.125" style="2" customWidth="1"/>
    <col min="15881" max="15881" width="12" style="2" customWidth="1"/>
    <col min="15882" max="15882" width="9" style="2"/>
    <col min="15883" max="15883" width="16.125" style="2" bestFit="1" customWidth="1"/>
    <col min="15884" max="15884" width="10.875" style="2" bestFit="1" customWidth="1"/>
    <col min="15885" max="16129" width="9" style="2"/>
    <col min="16130" max="16130" width="3.625" style="2" customWidth="1"/>
    <col min="16131" max="16131" width="17.75" style="2" customWidth="1"/>
    <col min="16132" max="16132" width="12.625" style="2" customWidth="1"/>
    <col min="16133" max="16133" width="13.75" style="2" customWidth="1"/>
    <col min="16134" max="16134" width="13.125" style="2" customWidth="1"/>
    <col min="16135" max="16135" width="9.125" style="2" bestFit="1" customWidth="1"/>
    <col min="16136" max="16136" width="13.125" style="2" customWidth="1"/>
    <col min="16137" max="16137" width="12" style="2" customWidth="1"/>
    <col min="16138" max="16138" width="9" style="2"/>
    <col min="16139" max="16139" width="16.125" style="2" bestFit="1" customWidth="1"/>
    <col min="16140" max="16140" width="10.875" style="2" bestFit="1" customWidth="1"/>
    <col min="16141" max="16384" width="9" style="2"/>
  </cols>
  <sheetData>
    <row r="1" spans="1:9" ht="22.5" customHeight="1">
      <c r="A1" s="1" t="s">
        <v>82</v>
      </c>
    </row>
    <row r="2" spans="1:9" ht="30" customHeight="1" thickBot="1">
      <c r="A2" s="75" t="s">
        <v>31</v>
      </c>
      <c r="B2" s="75"/>
      <c r="C2" s="75"/>
      <c r="D2" s="75"/>
      <c r="E2" s="75"/>
      <c r="F2" s="75"/>
      <c r="G2" s="75"/>
      <c r="H2" s="75"/>
      <c r="I2" s="75"/>
    </row>
    <row r="3" spans="1:9" ht="45.75" customHeight="1">
      <c r="A3" s="76" t="s">
        <v>34</v>
      </c>
      <c r="B3" s="77"/>
      <c r="C3" s="78"/>
      <c r="D3" s="79"/>
      <c r="E3" s="79"/>
      <c r="F3" s="79"/>
      <c r="G3" s="79"/>
      <c r="H3" s="79"/>
      <c r="I3" s="80"/>
    </row>
    <row r="4" spans="1:9" ht="15" customHeight="1">
      <c r="A4" s="81" t="s">
        <v>7</v>
      </c>
      <c r="B4" s="82"/>
      <c r="C4" s="83"/>
      <c r="D4" s="84"/>
      <c r="E4" s="84"/>
      <c r="F4" s="84"/>
      <c r="G4" s="84"/>
      <c r="H4" s="84"/>
      <c r="I4" s="85"/>
    </row>
    <row r="5" spans="1:9" ht="15" customHeight="1">
      <c r="A5" s="81" t="s">
        <v>8</v>
      </c>
      <c r="B5" s="82"/>
      <c r="C5" s="83"/>
      <c r="D5" s="84"/>
      <c r="E5" s="84"/>
      <c r="F5" s="84"/>
      <c r="G5" s="84"/>
      <c r="H5" s="84"/>
      <c r="I5" s="85"/>
    </row>
    <row r="6" spans="1:9" ht="15" customHeight="1">
      <c r="A6" s="81" t="s">
        <v>76</v>
      </c>
      <c r="B6" s="82"/>
      <c r="C6" s="83"/>
      <c r="D6" s="84"/>
      <c r="E6" s="84"/>
      <c r="F6" s="84"/>
      <c r="G6" s="84"/>
      <c r="H6" s="84"/>
      <c r="I6" s="85"/>
    </row>
    <row r="7" spans="1:9" ht="15" customHeight="1" thickBot="1">
      <c r="A7" s="86" t="s">
        <v>9</v>
      </c>
      <c r="B7" s="87"/>
      <c r="C7" s="3" t="s">
        <v>10</v>
      </c>
      <c r="D7" s="24">
        <f>YEAR(EDATE(D8, -3))</f>
        <v>2021</v>
      </c>
      <c r="E7" s="4"/>
      <c r="F7" s="25">
        <f>YEAR(EDATE(F8, -3))</f>
        <v>2021</v>
      </c>
      <c r="G7" s="105">
        <f>F7-D7+1</f>
        <v>1</v>
      </c>
      <c r="H7" s="107" t="s">
        <v>11</v>
      </c>
      <c r="I7" s="109"/>
    </row>
    <row r="8" spans="1:9" ht="15" customHeight="1" thickBot="1">
      <c r="A8" s="88"/>
      <c r="B8" s="89"/>
      <c r="C8" s="3" t="s">
        <v>77</v>
      </c>
      <c r="D8" s="5">
        <v>44562</v>
      </c>
      <c r="E8" s="6" t="s">
        <v>78</v>
      </c>
      <c r="F8" s="7">
        <v>44563</v>
      </c>
      <c r="G8" s="106"/>
      <c r="H8" s="108"/>
      <c r="I8" s="110"/>
    </row>
    <row r="9" spans="1:9" ht="15" customHeight="1">
      <c r="A9" s="88"/>
      <c r="B9" s="89"/>
      <c r="C9" s="92" t="s">
        <v>12</v>
      </c>
      <c r="D9" s="93"/>
      <c r="E9" s="93"/>
      <c r="F9" s="94"/>
      <c r="G9" s="8"/>
      <c r="H9" s="9" t="s">
        <v>13</v>
      </c>
      <c r="I9" s="10"/>
    </row>
    <row r="10" spans="1:9" ht="15" customHeight="1">
      <c r="A10" s="88"/>
      <c r="B10" s="89"/>
      <c r="C10" s="95" t="s">
        <v>14</v>
      </c>
      <c r="D10" s="96"/>
      <c r="E10" s="96"/>
      <c r="F10" s="97"/>
      <c r="G10" s="8"/>
      <c r="H10" s="9" t="s">
        <v>15</v>
      </c>
      <c r="I10" s="10"/>
    </row>
    <row r="11" spans="1:9" ht="15" customHeight="1">
      <c r="A11" s="88"/>
      <c r="B11" s="89"/>
      <c r="C11" s="95" t="s">
        <v>16</v>
      </c>
      <c r="D11" s="96"/>
      <c r="E11" s="96"/>
      <c r="F11" s="97"/>
      <c r="G11" s="8"/>
      <c r="H11" s="98" t="s">
        <v>17</v>
      </c>
      <c r="I11" s="99"/>
    </row>
    <row r="12" spans="1:9" ht="15" customHeight="1" thickBot="1">
      <c r="A12" s="88"/>
      <c r="B12" s="89"/>
      <c r="C12" s="95" t="s">
        <v>18</v>
      </c>
      <c r="D12" s="96"/>
      <c r="E12" s="96"/>
      <c r="F12" s="97"/>
      <c r="G12" s="8"/>
      <c r="H12" s="98" t="s">
        <v>19</v>
      </c>
      <c r="I12" s="99"/>
    </row>
    <row r="13" spans="1:9" ht="15" customHeight="1" thickBot="1">
      <c r="A13" s="88"/>
      <c r="B13" s="89"/>
      <c r="C13" s="33" t="s">
        <v>79</v>
      </c>
      <c r="D13" s="5">
        <v>44562</v>
      </c>
      <c r="E13" s="6" t="s">
        <v>78</v>
      </c>
      <c r="F13" s="7">
        <v>44563</v>
      </c>
      <c r="G13" s="34" t="s">
        <v>80</v>
      </c>
      <c r="H13" s="35" t="s">
        <v>81</v>
      </c>
      <c r="I13" s="36"/>
    </row>
    <row r="14" spans="1:9" ht="15" customHeight="1" thickBot="1">
      <c r="A14" s="90"/>
      <c r="B14" s="91"/>
      <c r="C14" s="100" t="s">
        <v>20</v>
      </c>
      <c r="D14" s="101"/>
      <c r="E14" s="101"/>
      <c r="F14" s="102"/>
      <c r="G14" s="11"/>
      <c r="H14" s="103" t="s">
        <v>21</v>
      </c>
      <c r="I14" s="104"/>
    </row>
    <row r="15" spans="1:9" ht="14.25" thickBot="1">
      <c r="A15" s="12"/>
      <c r="B15" s="12"/>
      <c r="C15" s="12"/>
      <c r="D15" s="12"/>
      <c r="E15" s="12"/>
      <c r="F15" s="12"/>
      <c r="G15" s="12"/>
      <c r="H15" s="12"/>
      <c r="I15" s="12"/>
    </row>
    <row r="16" spans="1:9" ht="12.95" customHeight="1">
      <c r="A16" s="63" t="s">
        <v>22</v>
      </c>
      <c r="B16" s="64"/>
      <c r="C16" s="67" t="s">
        <v>23</v>
      </c>
      <c r="D16" s="68"/>
      <c r="E16" s="68"/>
      <c r="F16" s="68"/>
      <c r="G16" s="68"/>
      <c r="H16" s="69"/>
      <c r="I16" s="73" t="s">
        <v>24</v>
      </c>
    </row>
    <row r="17" spans="1:9" ht="12.95" customHeight="1">
      <c r="A17" s="65"/>
      <c r="B17" s="66"/>
      <c r="C17" s="70"/>
      <c r="D17" s="71"/>
      <c r="E17" s="71"/>
      <c r="F17" s="71"/>
      <c r="G17" s="71"/>
      <c r="H17" s="72"/>
      <c r="I17" s="74"/>
    </row>
    <row r="18" spans="1:9" s="14" customFormat="1" ht="21.75" customHeight="1">
      <c r="A18" s="39" t="s">
        <v>35</v>
      </c>
      <c r="B18" s="13" t="s">
        <v>0</v>
      </c>
      <c r="C18" s="37" t="s">
        <v>36</v>
      </c>
      <c r="D18" s="37"/>
      <c r="E18" s="37"/>
      <c r="F18" s="37"/>
      <c r="G18" s="37"/>
      <c r="H18" s="37"/>
      <c r="I18" s="45">
        <f>ROUNDUP(G11*7000*G9,0)</f>
        <v>0</v>
      </c>
    </row>
    <row r="19" spans="1:9" s="14" customFormat="1" ht="21.75" customHeight="1">
      <c r="A19" s="39"/>
      <c r="B19" s="15"/>
      <c r="C19" s="38" t="s">
        <v>37</v>
      </c>
      <c r="D19" s="38"/>
      <c r="E19" s="38"/>
      <c r="F19" s="38"/>
      <c r="G19" s="38"/>
      <c r="H19" s="38"/>
      <c r="I19" s="45"/>
    </row>
    <row r="20" spans="1:9" s="14" customFormat="1" ht="21.75" customHeight="1">
      <c r="A20" s="39" t="s">
        <v>40</v>
      </c>
      <c r="B20" s="13" t="s">
        <v>2</v>
      </c>
      <c r="C20" s="37" t="s">
        <v>41</v>
      </c>
      <c r="D20" s="37"/>
      <c r="E20" s="37"/>
      <c r="F20" s="37"/>
      <c r="G20" s="37"/>
      <c r="H20" s="37"/>
      <c r="I20" s="45">
        <f>ROUNDUP(G12*1000*G9,0)</f>
        <v>0</v>
      </c>
    </row>
    <row r="21" spans="1:9" s="14" customFormat="1" ht="21.75" customHeight="1">
      <c r="A21" s="39"/>
      <c r="B21" s="15"/>
      <c r="C21" s="38" t="s">
        <v>25</v>
      </c>
      <c r="D21" s="38"/>
      <c r="E21" s="38"/>
      <c r="F21" s="38"/>
      <c r="G21" s="38"/>
      <c r="H21" s="38"/>
      <c r="I21" s="45"/>
    </row>
    <row r="22" spans="1:9" s="14" customFormat="1" ht="21.75" customHeight="1">
      <c r="A22" s="47" t="s">
        <v>44</v>
      </c>
      <c r="B22" s="13" t="s">
        <v>4</v>
      </c>
      <c r="C22" s="37" t="s">
        <v>45</v>
      </c>
      <c r="D22" s="37"/>
      <c r="E22" s="37"/>
      <c r="F22" s="37"/>
      <c r="G22" s="37"/>
      <c r="H22" s="37"/>
      <c r="I22" s="45">
        <f>ROUNDUP(7000*G10*G9,0)</f>
        <v>0</v>
      </c>
    </row>
    <row r="23" spans="1:9" s="14" customFormat="1" ht="21.75" customHeight="1">
      <c r="A23" s="52"/>
      <c r="B23" s="15"/>
      <c r="C23" s="38" t="s">
        <v>46</v>
      </c>
      <c r="D23" s="46"/>
      <c r="E23" s="46"/>
      <c r="F23" s="46"/>
      <c r="G23" s="46"/>
      <c r="H23" s="46"/>
      <c r="I23" s="45"/>
    </row>
    <row r="24" spans="1:9" s="14" customFormat="1" ht="30" customHeight="1">
      <c r="A24" s="47" t="s">
        <v>48</v>
      </c>
      <c r="B24" s="13" t="s">
        <v>49</v>
      </c>
      <c r="C24" s="37" t="s">
        <v>29</v>
      </c>
      <c r="D24" s="37"/>
      <c r="E24" s="37"/>
      <c r="F24" s="37"/>
      <c r="G24" s="37"/>
      <c r="H24" s="37"/>
      <c r="I24" s="45">
        <f>ROUNDUP(G14*G9,0)</f>
        <v>0</v>
      </c>
    </row>
    <row r="25" spans="1:9" s="14" customFormat="1" ht="21.75" customHeight="1" thickBot="1">
      <c r="A25" s="51"/>
      <c r="B25" s="16"/>
      <c r="C25" s="49" t="s">
        <v>50</v>
      </c>
      <c r="D25" s="49"/>
      <c r="E25" s="49"/>
      <c r="F25" s="49"/>
      <c r="G25" s="49"/>
      <c r="H25" s="49"/>
      <c r="I25" s="48"/>
    </row>
    <row r="26" spans="1:9" s="14" customFormat="1" ht="21.75" customHeight="1" thickTop="1">
      <c r="A26" s="42" t="s">
        <v>67</v>
      </c>
      <c r="B26" s="43"/>
      <c r="C26" s="43"/>
      <c r="D26" s="43"/>
      <c r="E26" s="43"/>
      <c r="F26" s="43"/>
      <c r="G26" s="43"/>
      <c r="H26" s="44"/>
      <c r="I26" s="26">
        <f>SUM(I18:I25)</f>
        <v>0</v>
      </c>
    </row>
    <row r="27" spans="1:9" s="14" customFormat="1" ht="30" customHeight="1">
      <c r="A27" s="39" t="s">
        <v>51</v>
      </c>
      <c r="B27" s="13" t="s">
        <v>5</v>
      </c>
      <c r="C27" s="37" t="s">
        <v>52</v>
      </c>
      <c r="D27" s="37"/>
      <c r="E27" s="37"/>
      <c r="F27" s="37"/>
      <c r="G27" s="37"/>
      <c r="H27" s="37"/>
      <c r="I27" s="45">
        <f>ROUNDUP(I26*10/100,0)</f>
        <v>0</v>
      </c>
    </row>
    <row r="28" spans="1:9" s="14" customFormat="1" ht="21.75" customHeight="1">
      <c r="A28" s="39"/>
      <c r="B28" s="15"/>
      <c r="C28" s="38" t="s">
        <v>63</v>
      </c>
      <c r="D28" s="46"/>
      <c r="E28" s="46"/>
      <c r="F28" s="46"/>
      <c r="G28" s="46"/>
      <c r="H28" s="46"/>
      <c r="I28" s="45"/>
    </row>
    <row r="29" spans="1:9" s="14" customFormat="1" ht="21.75" customHeight="1">
      <c r="A29" s="39" t="s">
        <v>53</v>
      </c>
      <c r="B29" s="13" t="s">
        <v>6</v>
      </c>
      <c r="C29" s="37" t="s">
        <v>54</v>
      </c>
      <c r="D29" s="37"/>
      <c r="E29" s="37"/>
      <c r="F29" s="37"/>
      <c r="G29" s="37"/>
      <c r="H29" s="37"/>
      <c r="I29" s="45">
        <f>ROUNDUP(SUM(I26:I28)*30/100,0)</f>
        <v>0</v>
      </c>
    </row>
    <row r="30" spans="1:9" s="14" customFormat="1" ht="21.75" customHeight="1" thickBot="1">
      <c r="A30" s="47"/>
      <c r="B30" s="16"/>
      <c r="C30" s="49" t="s">
        <v>64</v>
      </c>
      <c r="D30" s="50"/>
      <c r="E30" s="50"/>
      <c r="F30" s="50"/>
      <c r="G30" s="50"/>
      <c r="H30" s="50"/>
      <c r="I30" s="48"/>
    </row>
    <row r="31" spans="1:9" s="14" customFormat="1" ht="21.75" customHeight="1" thickTop="1">
      <c r="A31" s="40" t="s">
        <v>66</v>
      </c>
      <c r="B31" s="41"/>
      <c r="C31" s="41"/>
      <c r="D31" s="41"/>
      <c r="E31" s="41"/>
      <c r="F31" s="41"/>
      <c r="G31" s="41"/>
      <c r="H31" s="41"/>
      <c r="I31" s="27">
        <f>SUM(I26:I30)</f>
        <v>0</v>
      </c>
    </row>
    <row r="32" spans="1:9" s="14" customFormat="1" ht="21.75" customHeight="1">
      <c r="A32" s="51" t="s">
        <v>38</v>
      </c>
      <c r="B32" s="16" t="s">
        <v>1</v>
      </c>
      <c r="C32" s="49" t="s">
        <v>39</v>
      </c>
      <c r="D32" s="49"/>
      <c r="E32" s="49"/>
      <c r="F32" s="49"/>
      <c r="G32" s="49"/>
      <c r="H32" s="49"/>
      <c r="I32" s="61" t="s">
        <v>58</v>
      </c>
    </row>
    <row r="33" spans="1:10" s="14" customFormat="1" ht="21.75" customHeight="1">
      <c r="A33" s="52"/>
      <c r="B33" s="15"/>
      <c r="C33" s="38" t="s">
        <v>57</v>
      </c>
      <c r="D33" s="38"/>
      <c r="E33" s="38"/>
      <c r="F33" s="38"/>
      <c r="G33" s="38"/>
      <c r="H33" s="38"/>
      <c r="I33" s="62"/>
    </row>
    <row r="34" spans="1:10" s="14" customFormat="1" ht="21.75" customHeight="1">
      <c r="A34" s="39" t="s">
        <v>42</v>
      </c>
      <c r="B34" s="13" t="s">
        <v>3</v>
      </c>
      <c r="C34" s="37" t="s">
        <v>43</v>
      </c>
      <c r="D34" s="37"/>
      <c r="E34" s="37"/>
      <c r="F34" s="37"/>
      <c r="G34" s="37"/>
      <c r="H34" s="37"/>
      <c r="I34" s="45">
        <f>ROUNDUP(20000*G7,0)</f>
        <v>20000</v>
      </c>
    </row>
    <row r="35" spans="1:10" s="14" customFormat="1" ht="21.75" customHeight="1">
      <c r="A35" s="39"/>
      <c r="B35" s="15"/>
      <c r="C35" s="38" t="s">
        <v>33</v>
      </c>
      <c r="D35" s="38"/>
      <c r="E35" s="38"/>
      <c r="F35" s="38"/>
      <c r="G35" s="38"/>
      <c r="H35" s="38"/>
      <c r="I35" s="45"/>
      <c r="J35" s="17"/>
    </row>
    <row r="36" spans="1:10" s="14" customFormat="1" ht="30" customHeight="1">
      <c r="A36" s="47" t="s">
        <v>47</v>
      </c>
      <c r="B36" s="13" t="s">
        <v>26</v>
      </c>
      <c r="C36" s="37" t="s">
        <v>30</v>
      </c>
      <c r="D36" s="37"/>
      <c r="E36" s="37"/>
      <c r="F36" s="37"/>
      <c r="G36" s="37"/>
      <c r="H36" s="37"/>
      <c r="I36" s="45">
        <f>ROUNDUP(99000*G7,0)</f>
        <v>99000</v>
      </c>
    </row>
    <row r="37" spans="1:10" s="14" customFormat="1" ht="21.75" customHeight="1" thickBot="1">
      <c r="A37" s="51"/>
      <c r="B37" s="16"/>
      <c r="C37" s="49" t="s">
        <v>32</v>
      </c>
      <c r="D37" s="49"/>
      <c r="E37" s="49"/>
      <c r="F37" s="49"/>
      <c r="G37" s="49"/>
      <c r="H37" s="49"/>
      <c r="I37" s="48"/>
      <c r="J37" s="17"/>
    </row>
    <row r="38" spans="1:10" s="14" customFormat="1" ht="21.75" customHeight="1" thickTop="1">
      <c r="A38" s="42" t="s">
        <v>68</v>
      </c>
      <c r="B38" s="43"/>
      <c r="C38" s="43"/>
      <c r="D38" s="43"/>
      <c r="E38" s="43"/>
      <c r="F38" s="43"/>
      <c r="G38" s="43"/>
      <c r="H38" s="44"/>
      <c r="I38" s="26">
        <f>SUM(I32:I37)</f>
        <v>119000</v>
      </c>
    </row>
    <row r="39" spans="1:10" s="14" customFormat="1" ht="30" customHeight="1">
      <c r="A39" s="39" t="s">
        <v>60</v>
      </c>
      <c r="B39" s="13" t="s">
        <v>5</v>
      </c>
      <c r="C39" s="37" t="s">
        <v>52</v>
      </c>
      <c r="D39" s="37"/>
      <c r="E39" s="37"/>
      <c r="F39" s="37"/>
      <c r="G39" s="37"/>
      <c r="H39" s="37"/>
      <c r="I39" s="45">
        <f>ROUNDUP(I38*10/100,0)</f>
        <v>11900</v>
      </c>
    </row>
    <row r="40" spans="1:10" s="14" customFormat="1" ht="21.75" customHeight="1">
      <c r="A40" s="39"/>
      <c r="B40" s="15"/>
      <c r="C40" s="38" t="s">
        <v>59</v>
      </c>
      <c r="D40" s="46"/>
      <c r="E40" s="46"/>
      <c r="F40" s="46"/>
      <c r="G40" s="46"/>
      <c r="H40" s="46"/>
      <c r="I40" s="45"/>
    </row>
    <row r="41" spans="1:10" s="14" customFormat="1" ht="21.75" customHeight="1">
      <c r="A41" s="39" t="s">
        <v>61</v>
      </c>
      <c r="B41" s="13" t="s">
        <v>6</v>
      </c>
      <c r="C41" s="37" t="s">
        <v>54</v>
      </c>
      <c r="D41" s="37"/>
      <c r="E41" s="37"/>
      <c r="F41" s="37"/>
      <c r="G41" s="37"/>
      <c r="H41" s="37"/>
      <c r="I41" s="45">
        <f>ROUNDUP(SUM(I38:I40)*30/100,0)</f>
        <v>39270</v>
      </c>
    </row>
    <row r="42" spans="1:10" s="14" customFormat="1" ht="21.75" customHeight="1" thickBot="1">
      <c r="A42" s="47"/>
      <c r="B42" s="16"/>
      <c r="C42" s="49" t="s">
        <v>62</v>
      </c>
      <c r="D42" s="50"/>
      <c r="E42" s="50"/>
      <c r="F42" s="50"/>
      <c r="G42" s="50"/>
      <c r="H42" s="50"/>
      <c r="I42" s="48"/>
      <c r="J42" s="17"/>
    </row>
    <row r="43" spans="1:10" s="14" customFormat="1" ht="21.75" customHeight="1" thickTop="1">
      <c r="A43" s="40" t="s">
        <v>69</v>
      </c>
      <c r="B43" s="41"/>
      <c r="C43" s="41"/>
      <c r="D43" s="41"/>
      <c r="E43" s="41"/>
      <c r="F43" s="41"/>
      <c r="G43" s="41"/>
      <c r="H43" s="41"/>
      <c r="I43" s="27">
        <f>SUM(I38:I42)</f>
        <v>170170</v>
      </c>
    </row>
    <row r="44" spans="1:10" s="14" customFormat="1" ht="42.75" customHeight="1">
      <c r="A44" s="18" t="s">
        <v>55</v>
      </c>
      <c r="B44" s="15" t="s">
        <v>75</v>
      </c>
      <c r="C44" s="38" t="s">
        <v>56</v>
      </c>
      <c r="D44" s="38"/>
      <c r="E44" s="38"/>
      <c r="F44" s="38"/>
      <c r="G44" s="38"/>
      <c r="H44" s="38"/>
      <c r="I44" s="28">
        <f>SUM(I31,I43)</f>
        <v>170170</v>
      </c>
    </row>
    <row r="45" spans="1:10" s="14" customFormat="1" ht="21.75" customHeight="1">
      <c r="A45" s="39" t="s">
        <v>65</v>
      </c>
      <c r="B45" s="57"/>
      <c r="C45" s="55" t="s">
        <v>73</v>
      </c>
      <c r="D45" s="55"/>
      <c r="E45" s="55"/>
      <c r="F45" s="55"/>
      <c r="G45" s="55"/>
      <c r="H45" s="29">
        <f>IFERROR(ROUNDDOWN(($I$31*0.3),0),"円")</f>
        <v>0</v>
      </c>
      <c r="I45" s="56">
        <f>H45+H46</f>
        <v>170170</v>
      </c>
    </row>
    <row r="46" spans="1:10" s="14" customFormat="1" ht="21.75" customHeight="1">
      <c r="A46" s="39"/>
      <c r="B46" s="57"/>
      <c r="C46" s="55" t="s">
        <v>70</v>
      </c>
      <c r="D46" s="55"/>
      <c r="E46" s="55"/>
      <c r="F46" s="55"/>
      <c r="G46" s="55"/>
      <c r="H46" s="30">
        <f>I43</f>
        <v>170170</v>
      </c>
      <c r="I46" s="56"/>
    </row>
    <row r="47" spans="1:10" s="14" customFormat="1" ht="21.75" customHeight="1">
      <c r="A47" s="39" t="s">
        <v>71</v>
      </c>
      <c r="B47" s="57"/>
      <c r="C47" s="55" t="s">
        <v>74</v>
      </c>
      <c r="D47" s="55"/>
      <c r="E47" s="55"/>
      <c r="F47" s="55"/>
      <c r="G47" s="55"/>
      <c r="H47" s="55"/>
      <c r="I47" s="31">
        <f>IFERROR(ROUNDDOWN(($I$31*0.7),0),"円")</f>
        <v>0</v>
      </c>
    </row>
    <row r="48" spans="1:10" s="14" customFormat="1" ht="21.75" customHeight="1" thickBot="1">
      <c r="A48" s="58"/>
      <c r="B48" s="59"/>
      <c r="C48" s="60" t="s">
        <v>72</v>
      </c>
      <c r="D48" s="60"/>
      <c r="E48" s="60"/>
      <c r="F48" s="60"/>
      <c r="G48" s="60"/>
      <c r="H48" s="60"/>
      <c r="I48" s="32" t="str">
        <f>IFERROR(ROUNDDOWN(($I$31*0.7)/G9,0),"円")</f>
        <v>円</v>
      </c>
    </row>
    <row r="49" spans="1:13" ht="6.75" customHeight="1">
      <c r="A49" s="19"/>
      <c r="B49" s="19"/>
      <c r="C49" s="20"/>
      <c r="D49" s="20"/>
      <c r="E49" s="20"/>
      <c r="F49" s="20"/>
      <c r="G49" s="20"/>
      <c r="H49" s="20"/>
      <c r="I49" s="21"/>
    </row>
    <row r="50" spans="1:13" ht="12" customHeight="1">
      <c r="A50" s="22"/>
      <c r="B50" s="53" t="s">
        <v>27</v>
      </c>
      <c r="C50" s="53"/>
      <c r="D50" s="53"/>
      <c r="E50" s="53"/>
      <c r="F50" s="53"/>
      <c r="G50" s="53"/>
      <c r="H50" s="53"/>
      <c r="I50" s="53"/>
    </row>
    <row r="51" spans="1:13" ht="13.5" customHeight="1">
      <c r="A51" s="54" t="s">
        <v>28</v>
      </c>
      <c r="B51" s="54"/>
      <c r="C51" s="54"/>
      <c r="D51" s="54"/>
      <c r="E51" s="54"/>
      <c r="F51" s="54"/>
      <c r="G51" s="54"/>
      <c r="H51" s="54"/>
      <c r="I51" s="54"/>
      <c r="K51" s="23"/>
      <c r="L51" s="23"/>
      <c r="M51" s="23"/>
    </row>
  </sheetData>
  <mergeCells count="82">
    <mergeCell ref="A5:B5"/>
    <mergeCell ref="C5:I5"/>
    <mergeCell ref="A6:B6"/>
    <mergeCell ref="C6:I6"/>
    <mergeCell ref="A7:B14"/>
    <mergeCell ref="C9:F9"/>
    <mergeCell ref="C10:F10"/>
    <mergeCell ref="C11:F11"/>
    <mergeCell ref="H11:I11"/>
    <mergeCell ref="C12:F12"/>
    <mergeCell ref="H12:I12"/>
    <mergeCell ref="C14:F14"/>
    <mergeCell ref="H14:I14"/>
    <mergeCell ref="G7:G8"/>
    <mergeCell ref="H7:H8"/>
    <mergeCell ref="I7:I8"/>
    <mergeCell ref="A2:I2"/>
    <mergeCell ref="A3:B3"/>
    <mergeCell ref="C3:I3"/>
    <mergeCell ref="A4:B4"/>
    <mergeCell ref="C4:I4"/>
    <mergeCell ref="A16:B17"/>
    <mergeCell ref="C16:H17"/>
    <mergeCell ref="I16:I17"/>
    <mergeCell ref="A18:A19"/>
    <mergeCell ref="C18:H18"/>
    <mergeCell ref="I18:I19"/>
    <mergeCell ref="C19:H19"/>
    <mergeCell ref="A24:A25"/>
    <mergeCell ref="C24:H24"/>
    <mergeCell ref="I24:I25"/>
    <mergeCell ref="C25:H25"/>
    <mergeCell ref="A26:H26"/>
    <mergeCell ref="A20:A21"/>
    <mergeCell ref="C20:H20"/>
    <mergeCell ref="I20:I21"/>
    <mergeCell ref="C21:H21"/>
    <mergeCell ref="A22:A23"/>
    <mergeCell ref="C22:H22"/>
    <mergeCell ref="I22:I23"/>
    <mergeCell ref="C23:H23"/>
    <mergeCell ref="I34:I35"/>
    <mergeCell ref="C35:H35"/>
    <mergeCell ref="C32:H32"/>
    <mergeCell ref="I32:I33"/>
    <mergeCell ref="C33:H33"/>
    <mergeCell ref="B50:I50"/>
    <mergeCell ref="A51:I51"/>
    <mergeCell ref="A39:A40"/>
    <mergeCell ref="C39:H39"/>
    <mergeCell ref="I39:I40"/>
    <mergeCell ref="C40:H40"/>
    <mergeCell ref="C45:G45"/>
    <mergeCell ref="C46:G46"/>
    <mergeCell ref="I45:I46"/>
    <mergeCell ref="A43:H43"/>
    <mergeCell ref="A45:B46"/>
    <mergeCell ref="A47:B48"/>
    <mergeCell ref="C47:H47"/>
    <mergeCell ref="C48:H48"/>
    <mergeCell ref="I27:I28"/>
    <mergeCell ref="C28:H28"/>
    <mergeCell ref="A29:A30"/>
    <mergeCell ref="A41:A42"/>
    <mergeCell ref="C41:H41"/>
    <mergeCell ref="I41:I42"/>
    <mergeCell ref="C42:H42"/>
    <mergeCell ref="A32:A33"/>
    <mergeCell ref="C29:H29"/>
    <mergeCell ref="I29:I30"/>
    <mergeCell ref="A36:A37"/>
    <mergeCell ref="C36:H36"/>
    <mergeCell ref="I36:I37"/>
    <mergeCell ref="C37:H37"/>
    <mergeCell ref="C30:H30"/>
    <mergeCell ref="A27:A28"/>
    <mergeCell ref="C27:H27"/>
    <mergeCell ref="C44:H44"/>
    <mergeCell ref="A34:A35"/>
    <mergeCell ref="C34:H34"/>
    <mergeCell ref="A31:H31"/>
    <mergeCell ref="A38:H38"/>
  </mergeCells>
  <phoneticPr fontId="19"/>
  <dataValidations count="2">
    <dataValidation imeMode="off" allowBlank="1" showInputMessage="1" showErrorMessage="1" sqref="G9:G13 JC9:JC13 SY9:SY13 ACU9:ACU13 AMQ9:AMQ13 AWM9:AWM13 BGI9:BGI13 BQE9:BQE13 CAA9:CAA13 CJW9:CJW13 CTS9:CTS13 DDO9:DDO13 DNK9:DNK13 DXG9:DXG13 EHC9:EHC13 EQY9:EQY13 FAU9:FAU13 FKQ9:FKQ13 FUM9:FUM13 GEI9:GEI13 GOE9:GOE13 GYA9:GYA13 HHW9:HHW13 HRS9:HRS13 IBO9:IBO13 ILK9:ILK13 IVG9:IVG13 JFC9:JFC13 JOY9:JOY13 JYU9:JYU13 KIQ9:KIQ13 KSM9:KSM13 LCI9:LCI13 LME9:LME13 LWA9:LWA13 MFW9:MFW13 MPS9:MPS13 MZO9:MZO13 NJK9:NJK13 NTG9:NTG13 ODC9:ODC13 OMY9:OMY13 OWU9:OWU13 PGQ9:PGQ13 PQM9:PQM13 QAI9:QAI13 QKE9:QKE13 QUA9:QUA13 RDW9:RDW13 RNS9:RNS13 RXO9:RXO13 SHK9:SHK13 SRG9:SRG13 TBC9:TBC13 TKY9:TKY13 TUU9:TUU13 UEQ9:UEQ13 UOM9:UOM13 UYI9:UYI13 VIE9:VIE13 VSA9:VSA13 WBW9:WBW13 WLS9:WLS13 WVO9:WVO13 G65553:G65556 JC65553:JC65556 SY65553:SY65556 ACU65553:ACU65556 AMQ65553:AMQ65556 AWM65553:AWM65556 BGI65553:BGI65556 BQE65553:BQE65556 CAA65553:CAA65556 CJW65553:CJW65556 CTS65553:CTS65556 DDO65553:DDO65556 DNK65553:DNK65556 DXG65553:DXG65556 EHC65553:EHC65556 EQY65553:EQY65556 FAU65553:FAU65556 FKQ65553:FKQ65556 FUM65553:FUM65556 GEI65553:GEI65556 GOE65553:GOE65556 GYA65553:GYA65556 HHW65553:HHW65556 HRS65553:HRS65556 IBO65553:IBO65556 ILK65553:ILK65556 IVG65553:IVG65556 JFC65553:JFC65556 JOY65553:JOY65556 JYU65553:JYU65556 KIQ65553:KIQ65556 KSM65553:KSM65556 LCI65553:LCI65556 LME65553:LME65556 LWA65553:LWA65556 MFW65553:MFW65556 MPS65553:MPS65556 MZO65553:MZO65556 NJK65553:NJK65556 NTG65553:NTG65556 ODC65553:ODC65556 OMY65553:OMY65556 OWU65553:OWU65556 PGQ65553:PGQ65556 PQM65553:PQM65556 QAI65553:QAI65556 QKE65553:QKE65556 QUA65553:QUA65556 RDW65553:RDW65556 RNS65553:RNS65556 RXO65553:RXO65556 SHK65553:SHK65556 SRG65553:SRG65556 TBC65553:TBC65556 TKY65553:TKY65556 TUU65553:TUU65556 UEQ65553:UEQ65556 UOM65553:UOM65556 UYI65553:UYI65556 VIE65553:VIE65556 VSA65553:VSA65556 WBW65553:WBW65556 WLS65553:WLS65556 WVO65553:WVO65556 G131089:G131092 JC131089:JC131092 SY131089:SY131092 ACU131089:ACU131092 AMQ131089:AMQ131092 AWM131089:AWM131092 BGI131089:BGI131092 BQE131089:BQE131092 CAA131089:CAA131092 CJW131089:CJW131092 CTS131089:CTS131092 DDO131089:DDO131092 DNK131089:DNK131092 DXG131089:DXG131092 EHC131089:EHC131092 EQY131089:EQY131092 FAU131089:FAU131092 FKQ131089:FKQ131092 FUM131089:FUM131092 GEI131089:GEI131092 GOE131089:GOE131092 GYA131089:GYA131092 HHW131089:HHW131092 HRS131089:HRS131092 IBO131089:IBO131092 ILK131089:ILK131092 IVG131089:IVG131092 JFC131089:JFC131092 JOY131089:JOY131092 JYU131089:JYU131092 KIQ131089:KIQ131092 KSM131089:KSM131092 LCI131089:LCI131092 LME131089:LME131092 LWA131089:LWA131092 MFW131089:MFW131092 MPS131089:MPS131092 MZO131089:MZO131092 NJK131089:NJK131092 NTG131089:NTG131092 ODC131089:ODC131092 OMY131089:OMY131092 OWU131089:OWU131092 PGQ131089:PGQ131092 PQM131089:PQM131092 QAI131089:QAI131092 QKE131089:QKE131092 QUA131089:QUA131092 RDW131089:RDW131092 RNS131089:RNS131092 RXO131089:RXO131092 SHK131089:SHK131092 SRG131089:SRG131092 TBC131089:TBC131092 TKY131089:TKY131092 TUU131089:TUU131092 UEQ131089:UEQ131092 UOM131089:UOM131092 UYI131089:UYI131092 VIE131089:VIE131092 VSA131089:VSA131092 WBW131089:WBW131092 WLS131089:WLS131092 WVO131089:WVO131092 G196625:G196628 JC196625:JC196628 SY196625:SY196628 ACU196625:ACU196628 AMQ196625:AMQ196628 AWM196625:AWM196628 BGI196625:BGI196628 BQE196625:BQE196628 CAA196625:CAA196628 CJW196625:CJW196628 CTS196625:CTS196628 DDO196625:DDO196628 DNK196625:DNK196628 DXG196625:DXG196628 EHC196625:EHC196628 EQY196625:EQY196628 FAU196625:FAU196628 FKQ196625:FKQ196628 FUM196625:FUM196628 GEI196625:GEI196628 GOE196625:GOE196628 GYA196625:GYA196628 HHW196625:HHW196628 HRS196625:HRS196628 IBO196625:IBO196628 ILK196625:ILK196628 IVG196625:IVG196628 JFC196625:JFC196628 JOY196625:JOY196628 JYU196625:JYU196628 KIQ196625:KIQ196628 KSM196625:KSM196628 LCI196625:LCI196628 LME196625:LME196628 LWA196625:LWA196628 MFW196625:MFW196628 MPS196625:MPS196628 MZO196625:MZO196628 NJK196625:NJK196628 NTG196625:NTG196628 ODC196625:ODC196628 OMY196625:OMY196628 OWU196625:OWU196628 PGQ196625:PGQ196628 PQM196625:PQM196628 QAI196625:QAI196628 QKE196625:QKE196628 QUA196625:QUA196628 RDW196625:RDW196628 RNS196625:RNS196628 RXO196625:RXO196628 SHK196625:SHK196628 SRG196625:SRG196628 TBC196625:TBC196628 TKY196625:TKY196628 TUU196625:TUU196628 UEQ196625:UEQ196628 UOM196625:UOM196628 UYI196625:UYI196628 VIE196625:VIE196628 VSA196625:VSA196628 WBW196625:WBW196628 WLS196625:WLS196628 WVO196625:WVO196628 G262161:G262164 JC262161:JC262164 SY262161:SY262164 ACU262161:ACU262164 AMQ262161:AMQ262164 AWM262161:AWM262164 BGI262161:BGI262164 BQE262161:BQE262164 CAA262161:CAA262164 CJW262161:CJW262164 CTS262161:CTS262164 DDO262161:DDO262164 DNK262161:DNK262164 DXG262161:DXG262164 EHC262161:EHC262164 EQY262161:EQY262164 FAU262161:FAU262164 FKQ262161:FKQ262164 FUM262161:FUM262164 GEI262161:GEI262164 GOE262161:GOE262164 GYA262161:GYA262164 HHW262161:HHW262164 HRS262161:HRS262164 IBO262161:IBO262164 ILK262161:ILK262164 IVG262161:IVG262164 JFC262161:JFC262164 JOY262161:JOY262164 JYU262161:JYU262164 KIQ262161:KIQ262164 KSM262161:KSM262164 LCI262161:LCI262164 LME262161:LME262164 LWA262161:LWA262164 MFW262161:MFW262164 MPS262161:MPS262164 MZO262161:MZO262164 NJK262161:NJK262164 NTG262161:NTG262164 ODC262161:ODC262164 OMY262161:OMY262164 OWU262161:OWU262164 PGQ262161:PGQ262164 PQM262161:PQM262164 QAI262161:QAI262164 QKE262161:QKE262164 QUA262161:QUA262164 RDW262161:RDW262164 RNS262161:RNS262164 RXO262161:RXO262164 SHK262161:SHK262164 SRG262161:SRG262164 TBC262161:TBC262164 TKY262161:TKY262164 TUU262161:TUU262164 UEQ262161:UEQ262164 UOM262161:UOM262164 UYI262161:UYI262164 VIE262161:VIE262164 VSA262161:VSA262164 WBW262161:WBW262164 WLS262161:WLS262164 WVO262161:WVO262164 G327697:G327700 JC327697:JC327700 SY327697:SY327700 ACU327697:ACU327700 AMQ327697:AMQ327700 AWM327697:AWM327700 BGI327697:BGI327700 BQE327697:BQE327700 CAA327697:CAA327700 CJW327697:CJW327700 CTS327697:CTS327700 DDO327697:DDO327700 DNK327697:DNK327700 DXG327697:DXG327700 EHC327697:EHC327700 EQY327697:EQY327700 FAU327697:FAU327700 FKQ327697:FKQ327700 FUM327697:FUM327700 GEI327697:GEI327700 GOE327697:GOE327700 GYA327697:GYA327700 HHW327697:HHW327700 HRS327697:HRS327700 IBO327697:IBO327700 ILK327697:ILK327700 IVG327697:IVG327700 JFC327697:JFC327700 JOY327697:JOY327700 JYU327697:JYU327700 KIQ327697:KIQ327700 KSM327697:KSM327700 LCI327697:LCI327700 LME327697:LME327700 LWA327697:LWA327700 MFW327697:MFW327700 MPS327697:MPS327700 MZO327697:MZO327700 NJK327697:NJK327700 NTG327697:NTG327700 ODC327697:ODC327700 OMY327697:OMY327700 OWU327697:OWU327700 PGQ327697:PGQ327700 PQM327697:PQM327700 QAI327697:QAI327700 QKE327697:QKE327700 QUA327697:QUA327700 RDW327697:RDW327700 RNS327697:RNS327700 RXO327697:RXO327700 SHK327697:SHK327700 SRG327697:SRG327700 TBC327697:TBC327700 TKY327697:TKY327700 TUU327697:TUU327700 UEQ327697:UEQ327700 UOM327697:UOM327700 UYI327697:UYI327700 VIE327697:VIE327700 VSA327697:VSA327700 WBW327697:WBW327700 WLS327697:WLS327700 WVO327697:WVO327700 G393233:G393236 JC393233:JC393236 SY393233:SY393236 ACU393233:ACU393236 AMQ393233:AMQ393236 AWM393233:AWM393236 BGI393233:BGI393236 BQE393233:BQE393236 CAA393233:CAA393236 CJW393233:CJW393236 CTS393233:CTS393236 DDO393233:DDO393236 DNK393233:DNK393236 DXG393233:DXG393236 EHC393233:EHC393236 EQY393233:EQY393236 FAU393233:FAU393236 FKQ393233:FKQ393236 FUM393233:FUM393236 GEI393233:GEI393236 GOE393233:GOE393236 GYA393233:GYA393236 HHW393233:HHW393236 HRS393233:HRS393236 IBO393233:IBO393236 ILK393233:ILK393236 IVG393233:IVG393236 JFC393233:JFC393236 JOY393233:JOY393236 JYU393233:JYU393236 KIQ393233:KIQ393236 KSM393233:KSM393236 LCI393233:LCI393236 LME393233:LME393236 LWA393233:LWA393236 MFW393233:MFW393236 MPS393233:MPS393236 MZO393233:MZO393236 NJK393233:NJK393236 NTG393233:NTG393236 ODC393233:ODC393236 OMY393233:OMY393236 OWU393233:OWU393236 PGQ393233:PGQ393236 PQM393233:PQM393236 QAI393233:QAI393236 QKE393233:QKE393236 QUA393233:QUA393236 RDW393233:RDW393236 RNS393233:RNS393236 RXO393233:RXO393236 SHK393233:SHK393236 SRG393233:SRG393236 TBC393233:TBC393236 TKY393233:TKY393236 TUU393233:TUU393236 UEQ393233:UEQ393236 UOM393233:UOM393236 UYI393233:UYI393236 VIE393233:VIE393236 VSA393233:VSA393236 WBW393233:WBW393236 WLS393233:WLS393236 WVO393233:WVO393236 G458769:G458772 JC458769:JC458772 SY458769:SY458772 ACU458769:ACU458772 AMQ458769:AMQ458772 AWM458769:AWM458772 BGI458769:BGI458772 BQE458769:BQE458772 CAA458769:CAA458772 CJW458769:CJW458772 CTS458769:CTS458772 DDO458769:DDO458772 DNK458769:DNK458772 DXG458769:DXG458772 EHC458769:EHC458772 EQY458769:EQY458772 FAU458769:FAU458772 FKQ458769:FKQ458772 FUM458769:FUM458772 GEI458769:GEI458772 GOE458769:GOE458772 GYA458769:GYA458772 HHW458769:HHW458772 HRS458769:HRS458772 IBO458769:IBO458772 ILK458769:ILK458772 IVG458769:IVG458772 JFC458769:JFC458772 JOY458769:JOY458772 JYU458769:JYU458772 KIQ458769:KIQ458772 KSM458769:KSM458772 LCI458769:LCI458772 LME458769:LME458772 LWA458769:LWA458772 MFW458769:MFW458772 MPS458769:MPS458772 MZO458769:MZO458772 NJK458769:NJK458772 NTG458769:NTG458772 ODC458769:ODC458772 OMY458769:OMY458772 OWU458769:OWU458772 PGQ458769:PGQ458772 PQM458769:PQM458772 QAI458769:QAI458772 QKE458769:QKE458772 QUA458769:QUA458772 RDW458769:RDW458772 RNS458769:RNS458772 RXO458769:RXO458772 SHK458769:SHK458772 SRG458769:SRG458772 TBC458769:TBC458772 TKY458769:TKY458772 TUU458769:TUU458772 UEQ458769:UEQ458772 UOM458769:UOM458772 UYI458769:UYI458772 VIE458769:VIE458772 VSA458769:VSA458772 WBW458769:WBW458772 WLS458769:WLS458772 WVO458769:WVO458772 G524305:G524308 JC524305:JC524308 SY524305:SY524308 ACU524305:ACU524308 AMQ524305:AMQ524308 AWM524305:AWM524308 BGI524305:BGI524308 BQE524305:BQE524308 CAA524305:CAA524308 CJW524305:CJW524308 CTS524305:CTS524308 DDO524305:DDO524308 DNK524305:DNK524308 DXG524305:DXG524308 EHC524305:EHC524308 EQY524305:EQY524308 FAU524305:FAU524308 FKQ524305:FKQ524308 FUM524305:FUM524308 GEI524305:GEI524308 GOE524305:GOE524308 GYA524305:GYA524308 HHW524305:HHW524308 HRS524305:HRS524308 IBO524305:IBO524308 ILK524305:ILK524308 IVG524305:IVG524308 JFC524305:JFC524308 JOY524305:JOY524308 JYU524305:JYU524308 KIQ524305:KIQ524308 KSM524305:KSM524308 LCI524305:LCI524308 LME524305:LME524308 LWA524305:LWA524308 MFW524305:MFW524308 MPS524305:MPS524308 MZO524305:MZO524308 NJK524305:NJK524308 NTG524305:NTG524308 ODC524305:ODC524308 OMY524305:OMY524308 OWU524305:OWU524308 PGQ524305:PGQ524308 PQM524305:PQM524308 QAI524305:QAI524308 QKE524305:QKE524308 QUA524305:QUA524308 RDW524305:RDW524308 RNS524305:RNS524308 RXO524305:RXO524308 SHK524305:SHK524308 SRG524305:SRG524308 TBC524305:TBC524308 TKY524305:TKY524308 TUU524305:TUU524308 UEQ524305:UEQ524308 UOM524305:UOM524308 UYI524305:UYI524308 VIE524305:VIE524308 VSA524305:VSA524308 WBW524305:WBW524308 WLS524305:WLS524308 WVO524305:WVO524308 G589841:G589844 JC589841:JC589844 SY589841:SY589844 ACU589841:ACU589844 AMQ589841:AMQ589844 AWM589841:AWM589844 BGI589841:BGI589844 BQE589841:BQE589844 CAA589841:CAA589844 CJW589841:CJW589844 CTS589841:CTS589844 DDO589841:DDO589844 DNK589841:DNK589844 DXG589841:DXG589844 EHC589841:EHC589844 EQY589841:EQY589844 FAU589841:FAU589844 FKQ589841:FKQ589844 FUM589841:FUM589844 GEI589841:GEI589844 GOE589841:GOE589844 GYA589841:GYA589844 HHW589841:HHW589844 HRS589841:HRS589844 IBO589841:IBO589844 ILK589841:ILK589844 IVG589841:IVG589844 JFC589841:JFC589844 JOY589841:JOY589844 JYU589841:JYU589844 KIQ589841:KIQ589844 KSM589841:KSM589844 LCI589841:LCI589844 LME589841:LME589844 LWA589841:LWA589844 MFW589841:MFW589844 MPS589841:MPS589844 MZO589841:MZO589844 NJK589841:NJK589844 NTG589841:NTG589844 ODC589841:ODC589844 OMY589841:OMY589844 OWU589841:OWU589844 PGQ589841:PGQ589844 PQM589841:PQM589844 QAI589841:QAI589844 QKE589841:QKE589844 QUA589841:QUA589844 RDW589841:RDW589844 RNS589841:RNS589844 RXO589841:RXO589844 SHK589841:SHK589844 SRG589841:SRG589844 TBC589841:TBC589844 TKY589841:TKY589844 TUU589841:TUU589844 UEQ589841:UEQ589844 UOM589841:UOM589844 UYI589841:UYI589844 VIE589841:VIE589844 VSA589841:VSA589844 WBW589841:WBW589844 WLS589841:WLS589844 WVO589841:WVO589844 G655377:G655380 JC655377:JC655380 SY655377:SY655380 ACU655377:ACU655380 AMQ655377:AMQ655380 AWM655377:AWM655380 BGI655377:BGI655380 BQE655377:BQE655380 CAA655377:CAA655380 CJW655377:CJW655380 CTS655377:CTS655380 DDO655377:DDO655380 DNK655377:DNK655380 DXG655377:DXG655380 EHC655377:EHC655380 EQY655377:EQY655380 FAU655377:FAU655380 FKQ655377:FKQ655380 FUM655377:FUM655380 GEI655377:GEI655380 GOE655377:GOE655380 GYA655377:GYA655380 HHW655377:HHW655380 HRS655377:HRS655380 IBO655377:IBO655380 ILK655377:ILK655380 IVG655377:IVG655380 JFC655377:JFC655380 JOY655377:JOY655380 JYU655377:JYU655380 KIQ655377:KIQ655380 KSM655377:KSM655380 LCI655377:LCI655380 LME655377:LME655380 LWA655377:LWA655380 MFW655377:MFW655380 MPS655377:MPS655380 MZO655377:MZO655380 NJK655377:NJK655380 NTG655377:NTG655380 ODC655377:ODC655380 OMY655377:OMY655380 OWU655377:OWU655380 PGQ655377:PGQ655380 PQM655377:PQM655380 QAI655377:QAI655380 QKE655377:QKE655380 QUA655377:QUA655380 RDW655377:RDW655380 RNS655377:RNS655380 RXO655377:RXO655380 SHK655377:SHK655380 SRG655377:SRG655380 TBC655377:TBC655380 TKY655377:TKY655380 TUU655377:TUU655380 UEQ655377:UEQ655380 UOM655377:UOM655380 UYI655377:UYI655380 VIE655377:VIE655380 VSA655377:VSA655380 WBW655377:WBW655380 WLS655377:WLS655380 WVO655377:WVO655380 G720913:G720916 JC720913:JC720916 SY720913:SY720916 ACU720913:ACU720916 AMQ720913:AMQ720916 AWM720913:AWM720916 BGI720913:BGI720916 BQE720913:BQE720916 CAA720913:CAA720916 CJW720913:CJW720916 CTS720913:CTS720916 DDO720913:DDO720916 DNK720913:DNK720916 DXG720913:DXG720916 EHC720913:EHC720916 EQY720913:EQY720916 FAU720913:FAU720916 FKQ720913:FKQ720916 FUM720913:FUM720916 GEI720913:GEI720916 GOE720913:GOE720916 GYA720913:GYA720916 HHW720913:HHW720916 HRS720913:HRS720916 IBO720913:IBO720916 ILK720913:ILK720916 IVG720913:IVG720916 JFC720913:JFC720916 JOY720913:JOY720916 JYU720913:JYU720916 KIQ720913:KIQ720916 KSM720913:KSM720916 LCI720913:LCI720916 LME720913:LME720916 LWA720913:LWA720916 MFW720913:MFW720916 MPS720913:MPS720916 MZO720913:MZO720916 NJK720913:NJK720916 NTG720913:NTG720916 ODC720913:ODC720916 OMY720913:OMY720916 OWU720913:OWU720916 PGQ720913:PGQ720916 PQM720913:PQM720916 QAI720913:QAI720916 QKE720913:QKE720916 QUA720913:QUA720916 RDW720913:RDW720916 RNS720913:RNS720916 RXO720913:RXO720916 SHK720913:SHK720916 SRG720913:SRG720916 TBC720913:TBC720916 TKY720913:TKY720916 TUU720913:TUU720916 UEQ720913:UEQ720916 UOM720913:UOM720916 UYI720913:UYI720916 VIE720913:VIE720916 VSA720913:VSA720916 WBW720913:WBW720916 WLS720913:WLS720916 WVO720913:WVO720916 G786449:G786452 JC786449:JC786452 SY786449:SY786452 ACU786449:ACU786452 AMQ786449:AMQ786452 AWM786449:AWM786452 BGI786449:BGI786452 BQE786449:BQE786452 CAA786449:CAA786452 CJW786449:CJW786452 CTS786449:CTS786452 DDO786449:DDO786452 DNK786449:DNK786452 DXG786449:DXG786452 EHC786449:EHC786452 EQY786449:EQY786452 FAU786449:FAU786452 FKQ786449:FKQ786452 FUM786449:FUM786452 GEI786449:GEI786452 GOE786449:GOE786452 GYA786449:GYA786452 HHW786449:HHW786452 HRS786449:HRS786452 IBO786449:IBO786452 ILK786449:ILK786452 IVG786449:IVG786452 JFC786449:JFC786452 JOY786449:JOY786452 JYU786449:JYU786452 KIQ786449:KIQ786452 KSM786449:KSM786452 LCI786449:LCI786452 LME786449:LME786452 LWA786449:LWA786452 MFW786449:MFW786452 MPS786449:MPS786452 MZO786449:MZO786452 NJK786449:NJK786452 NTG786449:NTG786452 ODC786449:ODC786452 OMY786449:OMY786452 OWU786449:OWU786452 PGQ786449:PGQ786452 PQM786449:PQM786452 QAI786449:QAI786452 QKE786449:QKE786452 QUA786449:QUA786452 RDW786449:RDW786452 RNS786449:RNS786452 RXO786449:RXO786452 SHK786449:SHK786452 SRG786449:SRG786452 TBC786449:TBC786452 TKY786449:TKY786452 TUU786449:TUU786452 UEQ786449:UEQ786452 UOM786449:UOM786452 UYI786449:UYI786452 VIE786449:VIE786452 VSA786449:VSA786452 WBW786449:WBW786452 WLS786449:WLS786452 WVO786449:WVO786452 G851985:G851988 JC851985:JC851988 SY851985:SY851988 ACU851985:ACU851988 AMQ851985:AMQ851988 AWM851985:AWM851988 BGI851985:BGI851988 BQE851985:BQE851988 CAA851985:CAA851988 CJW851985:CJW851988 CTS851985:CTS851988 DDO851985:DDO851988 DNK851985:DNK851988 DXG851985:DXG851988 EHC851985:EHC851988 EQY851985:EQY851988 FAU851985:FAU851988 FKQ851985:FKQ851988 FUM851985:FUM851988 GEI851985:GEI851988 GOE851985:GOE851988 GYA851985:GYA851988 HHW851985:HHW851988 HRS851985:HRS851988 IBO851985:IBO851988 ILK851985:ILK851988 IVG851985:IVG851988 JFC851985:JFC851988 JOY851985:JOY851988 JYU851985:JYU851988 KIQ851985:KIQ851988 KSM851985:KSM851988 LCI851985:LCI851988 LME851985:LME851988 LWA851985:LWA851988 MFW851985:MFW851988 MPS851985:MPS851988 MZO851985:MZO851988 NJK851985:NJK851988 NTG851985:NTG851988 ODC851985:ODC851988 OMY851985:OMY851988 OWU851985:OWU851988 PGQ851985:PGQ851988 PQM851985:PQM851988 QAI851985:QAI851988 QKE851985:QKE851988 QUA851985:QUA851988 RDW851985:RDW851988 RNS851985:RNS851988 RXO851985:RXO851988 SHK851985:SHK851988 SRG851985:SRG851988 TBC851985:TBC851988 TKY851985:TKY851988 TUU851985:TUU851988 UEQ851985:UEQ851988 UOM851985:UOM851988 UYI851985:UYI851988 VIE851985:VIE851988 VSA851985:VSA851988 WBW851985:WBW851988 WLS851985:WLS851988 WVO851985:WVO851988 G917521:G917524 JC917521:JC917524 SY917521:SY917524 ACU917521:ACU917524 AMQ917521:AMQ917524 AWM917521:AWM917524 BGI917521:BGI917524 BQE917521:BQE917524 CAA917521:CAA917524 CJW917521:CJW917524 CTS917521:CTS917524 DDO917521:DDO917524 DNK917521:DNK917524 DXG917521:DXG917524 EHC917521:EHC917524 EQY917521:EQY917524 FAU917521:FAU917524 FKQ917521:FKQ917524 FUM917521:FUM917524 GEI917521:GEI917524 GOE917521:GOE917524 GYA917521:GYA917524 HHW917521:HHW917524 HRS917521:HRS917524 IBO917521:IBO917524 ILK917521:ILK917524 IVG917521:IVG917524 JFC917521:JFC917524 JOY917521:JOY917524 JYU917521:JYU917524 KIQ917521:KIQ917524 KSM917521:KSM917524 LCI917521:LCI917524 LME917521:LME917524 LWA917521:LWA917524 MFW917521:MFW917524 MPS917521:MPS917524 MZO917521:MZO917524 NJK917521:NJK917524 NTG917521:NTG917524 ODC917521:ODC917524 OMY917521:OMY917524 OWU917521:OWU917524 PGQ917521:PGQ917524 PQM917521:PQM917524 QAI917521:QAI917524 QKE917521:QKE917524 QUA917521:QUA917524 RDW917521:RDW917524 RNS917521:RNS917524 RXO917521:RXO917524 SHK917521:SHK917524 SRG917521:SRG917524 TBC917521:TBC917524 TKY917521:TKY917524 TUU917521:TUU917524 UEQ917521:UEQ917524 UOM917521:UOM917524 UYI917521:UYI917524 VIE917521:VIE917524 VSA917521:VSA917524 WBW917521:WBW917524 WLS917521:WLS917524 WVO917521:WVO917524 G983057:G983060 JC983057:JC983060 SY983057:SY983060 ACU983057:ACU983060 AMQ983057:AMQ983060 AWM983057:AWM983060 BGI983057:BGI983060 BQE983057:BQE983060 CAA983057:CAA983060 CJW983057:CJW983060 CTS983057:CTS983060 DDO983057:DDO983060 DNK983057:DNK983060 DXG983057:DXG983060 EHC983057:EHC983060 EQY983057:EQY983060 FAU983057:FAU983060 FKQ983057:FKQ983060 FUM983057:FUM983060 GEI983057:GEI983060 GOE983057:GOE983060 GYA983057:GYA983060 HHW983057:HHW983060 HRS983057:HRS983060 IBO983057:IBO983060 ILK983057:ILK983060 IVG983057:IVG983060 JFC983057:JFC983060 JOY983057:JOY983060 JYU983057:JYU983060 KIQ983057:KIQ983060 KSM983057:KSM983060 LCI983057:LCI983060 LME983057:LME983060 LWA983057:LWA983060 MFW983057:MFW983060 MPS983057:MPS983060 MZO983057:MZO983060 NJK983057:NJK983060 NTG983057:NTG983060 ODC983057:ODC983060 OMY983057:OMY983060 OWU983057:OWU983060 PGQ983057:PGQ983060 PQM983057:PQM983060 QAI983057:QAI983060 QKE983057:QKE983060 QUA983057:QUA983060 RDW983057:RDW983060 RNS983057:RNS983060 RXO983057:RXO983060 SHK983057:SHK983060 SRG983057:SRG983060 TBC983057:TBC983060 TKY983057:TKY983060 TUU983057:TUU983060 UEQ983057:UEQ983060 UOM983057:UOM983060 UYI983057:UYI983060 VIE983057:VIE983060 VSA983057:VSA983060 WBW983057:WBW983060 WLS983057:WLS983060 WVO983057:WVO983060" xr:uid="{00000000-0002-0000-0000-000000000000}"/>
    <dataValidation imeMode="on" allowBlank="1" showInputMessage="1" showErrorMessage="1" sqref="G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xr:uid="{00000000-0002-0000-0000-000001000000}"/>
  </dataValidations>
  <printOptions horizontalCentered="1"/>
  <pageMargins left="0.78740157480314965" right="0.19685039370078741" top="0.59055118110236227" bottom="0.19685039370078741" header="0.51181102362204722" footer="0.19685039370078741"/>
  <pageSetup paperSize="9" scale="81"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治験研究費算出表</vt:lpstr>
      <vt:lpstr>治験研究費算出表!Print_Area</vt:lpstr>
    </vt:vector>
  </TitlesOfParts>
  <Company>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花月</dc:creator>
  <cp:lastModifiedBy>Administrator</cp:lastModifiedBy>
  <cp:lastPrinted>2023-05-28T02:50:18Z</cp:lastPrinted>
  <dcterms:created xsi:type="dcterms:W3CDTF">2008-08-22T04:26:57Z</dcterms:created>
  <dcterms:modified xsi:type="dcterms:W3CDTF">2023-05-29T01:54:45Z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