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331783\Desktop\HP変更資料\"/>
    </mc:Choice>
  </mc:AlternateContent>
  <bookViews>
    <workbookView xWindow="240" yWindow="75" windowWidth="14940" windowHeight="8550" tabRatio="794"/>
  </bookViews>
  <sheets>
    <sheet name="治験研究費算出表" sheetId="9" r:id="rId1"/>
  </sheets>
  <definedNames>
    <definedName name="_xlnm.Print_Area" localSheetId="0">治験研究費算出表!$A$1:$H$49</definedName>
  </definedNames>
  <calcPr calcId="152511"/>
</workbook>
</file>

<file path=xl/calcChain.xml><?xml version="1.0" encoding="utf-8"?>
<calcChain xmlns="http://schemas.openxmlformats.org/spreadsheetml/2006/main">
  <c r="H32" i="9" l="1"/>
  <c r="H22" i="9" l="1"/>
  <c r="H20" i="9"/>
  <c r="H18" i="9"/>
  <c r="H16" i="9"/>
  <c r="H34" i="9"/>
  <c r="H36" i="9" l="1"/>
  <c r="H24" i="9"/>
  <c r="H37" i="9" l="1"/>
  <c r="H39" i="9" s="1"/>
  <c r="H25" i="9"/>
  <c r="H27" i="9" s="1"/>
  <c r="H29" i="9" l="1"/>
  <c r="H42" i="9" s="1"/>
  <c r="H41" i="9"/>
  <c r="G44" i="9" s="1"/>
  <c r="H45" i="9" l="1"/>
  <c r="G43" i="9"/>
  <c r="H46" i="9"/>
  <c r="H43" i="9" l="1"/>
</calcChain>
</file>

<file path=xl/comments1.xml><?xml version="1.0" encoding="utf-8"?>
<comments xmlns="http://schemas.openxmlformats.org/spreadsheetml/2006/main">
  <authors>
    <author>user</author>
  </authors>
  <commentList>
    <comment ref="F7" authorId="0" shapeId="0">
      <text>
        <r>
          <rPr>
            <b/>
            <sz val="8"/>
            <color indexed="81"/>
            <rFont val="ＭＳ Ｐゴシック"/>
            <family val="3"/>
            <charset val="128"/>
          </rPr>
          <t>４月～３月を１年度としてカウント
（治験契約期間ではない）</t>
        </r>
      </text>
    </comment>
  </commentList>
</comments>
</file>

<file path=xl/sharedStrings.xml><?xml version="1.0" encoding="utf-8"?>
<sst xmlns="http://schemas.openxmlformats.org/spreadsheetml/2006/main" count="82" uniqueCount="78">
  <si>
    <t>臨床試験研究経費</t>
  </si>
  <si>
    <t>旅費</t>
  </si>
  <si>
    <t>治験薬管理経費</t>
  </si>
  <si>
    <t>謝金</t>
  </si>
  <si>
    <t>被験者負担の軽減費</t>
  </si>
  <si>
    <t>管理経費</t>
  </si>
  <si>
    <t>間接経費</t>
  </si>
  <si>
    <t>診療科</t>
    <rPh sb="0" eb="2">
      <t>シンリョウ</t>
    </rPh>
    <rPh sb="2" eb="3">
      <t>カ</t>
    </rPh>
    <phoneticPr fontId="19"/>
  </si>
  <si>
    <t>治験責任医師</t>
    <rPh sb="0" eb="2">
      <t>チケン</t>
    </rPh>
    <rPh sb="2" eb="4">
      <t>セキニン</t>
    </rPh>
    <rPh sb="4" eb="6">
      <t>イシ</t>
    </rPh>
    <phoneticPr fontId="19"/>
  </si>
  <si>
    <t>契約内容</t>
    <rPh sb="0" eb="2">
      <t>ケイヤク</t>
    </rPh>
    <rPh sb="2" eb="4">
      <t>ナイヨウ</t>
    </rPh>
    <phoneticPr fontId="19"/>
  </si>
  <si>
    <t>契約年度数</t>
    <rPh sb="0" eb="2">
      <t>ケイヤク</t>
    </rPh>
    <rPh sb="2" eb="3">
      <t>ネン</t>
    </rPh>
    <rPh sb="3" eb="5">
      <t>ドスウ</t>
    </rPh>
    <phoneticPr fontId="19"/>
  </si>
  <si>
    <t>年</t>
    <rPh sb="0" eb="1">
      <t>ネン</t>
    </rPh>
    <phoneticPr fontId="19"/>
  </si>
  <si>
    <t>症例数</t>
    <rPh sb="0" eb="3">
      <t>ショウレイスウ</t>
    </rPh>
    <phoneticPr fontId="19"/>
  </si>
  <si>
    <t>症例</t>
    <rPh sb="0" eb="2">
      <t>ショウレイ</t>
    </rPh>
    <phoneticPr fontId="19"/>
  </si>
  <si>
    <t>１症例当たり患者来院回数</t>
    <rPh sb="1" eb="3">
      <t>ショウレイ</t>
    </rPh>
    <rPh sb="3" eb="4">
      <t>ア</t>
    </rPh>
    <rPh sb="6" eb="8">
      <t>カンジャ</t>
    </rPh>
    <rPh sb="8" eb="10">
      <t>ライイン</t>
    </rPh>
    <rPh sb="10" eb="12">
      <t>カイスウ</t>
    </rPh>
    <phoneticPr fontId="19"/>
  </si>
  <si>
    <t>回</t>
    <rPh sb="0" eb="1">
      <t>カイ</t>
    </rPh>
    <phoneticPr fontId="19"/>
  </si>
  <si>
    <t>１症例当たりの臨床試験研究経費ポイント数①</t>
    <rPh sb="1" eb="3">
      <t>ショウレイ</t>
    </rPh>
    <rPh sb="3" eb="4">
      <t>ア</t>
    </rPh>
    <rPh sb="7" eb="9">
      <t>リンショウ</t>
    </rPh>
    <rPh sb="9" eb="11">
      <t>シケン</t>
    </rPh>
    <rPh sb="11" eb="13">
      <t>ケンキュウ</t>
    </rPh>
    <rPh sb="13" eb="15">
      <t>ケイヒ</t>
    </rPh>
    <rPh sb="19" eb="20">
      <t>スウ</t>
    </rPh>
    <phoneticPr fontId="19"/>
  </si>
  <si>
    <t>ポイント（別紙治-①による）</t>
    <rPh sb="5" eb="7">
      <t>ベッシ</t>
    </rPh>
    <rPh sb="7" eb="8">
      <t>チ</t>
    </rPh>
    <phoneticPr fontId="19"/>
  </si>
  <si>
    <t>１症例当たりの治験薬管理経費ポイント数②</t>
    <rPh sb="1" eb="3">
      <t>ショウレイ</t>
    </rPh>
    <rPh sb="3" eb="4">
      <t>ア</t>
    </rPh>
    <rPh sb="7" eb="9">
      <t>チケン</t>
    </rPh>
    <rPh sb="9" eb="10">
      <t>ヤク</t>
    </rPh>
    <rPh sb="10" eb="12">
      <t>カンリ</t>
    </rPh>
    <rPh sb="12" eb="14">
      <t>ケイヒ</t>
    </rPh>
    <rPh sb="18" eb="19">
      <t>スウ</t>
    </rPh>
    <phoneticPr fontId="19"/>
  </si>
  <si>
    <t>ポイント（別紙薬-①による）</t>
    <rPh sb="5" eb="7">
      <t>ベッシ</t>
    </rPh>
    <rPh sb="7" eb="8">
      <t>クスリ</t>
    </rPh>
    <phoneticPr fontId="19"/>
  </si>
  <si>
    <t>ＣＲＣの単価</t>
    <rPh sb="4" eb="6">
      <t>タンカ</t>
    </rPh>
    <phoneticPr fontId="19"/>
  </si>
  <si>
    <t>円（別紙ＣＲＣ経費算出表による）</t>
    <rPh sb="0" eb="1">
      <t>エン</t>
    </rPh>
    <rPh sb="2" eb="4">
      <t>ベッシ</t>
    </rPh>
    <rPh sb="7" eb="9">
      <t>ケイヒ</t>
    </rPh>
    <rPh sb="9" eb="11">
      <t>サンシュツ</t>
    </rPh>
    <rPh sb="11" eb="12">
      <t>ヒョウ</t>
    </rPh>
    <phoneticPr fontId="19"/>
  </si>
  <si>
    <t>　　　　　　　        区分
経費内訳</t>
    <rPh sb="18" eb="20">
      <t>ケイヒ</t>
    </rPh>
    <rPh sb="20" eb="22">
      <t>ウチワケ</t>
    </rPh>
    <phoneticPr fontId="19"/>
  </si>
  <si>
    <t>積算内訳</t>
    <rPh sb="0" eb="2">
      <t>セキサン</t>
    </rPh>
    <rPh sb="2" eb="4">
      <t>ウチワケ</t>
    </rPh>
    <phoneticPr fontId="19"/>
  </si>
  <si>
    <t>契約額</t>
    <rPh sb="0" eb="3">
      <t>ケイヤクガク</t>
    </rPh>
    <phoneticPr fontId="19"/>
  </si>
  <si>
    <t xml:space="preserve"> * ポイント②×1,000円×症例数</t>
    <rPh sb="18" eb="19">
      <t>スウ</t>
    </rPh>
    <phoneticPr fontId="19"/>
  </si>
  <si>
    <t>治験事務局運営経費</t>
    <rPh sb="0" eb="2">
      <t>チケン</t>
    </rPh>
    <rPh sb="2" eb="5">
      <t>ジムキョク</t>
    </rPh>
    <phoneticPr fontId="19"/>
  </si>
  <si>
    <t>部分に記入していただくと、自動的に計算されます。</t>
    <rPh sb="0" eb="2">
      <t>ブブン</t>
    </rPh>
    <rPh sb="3" eb="5">
      <t>キニュウ</t>
    </rPh>
    <rPh sb="13" eb="16">
      <t>ジドウテキ</t>
    </rPh>
    <rPh sb="17" eb="19">
      <t>ケイサン</t>
    </rPh>
    <phoneticPr fontId="19"/>
  </si>
  <si>
    <t>・消費税は請求時に別途加算します。</t>
    <rPh sb="1" eb="4">
      <t>ショウヒゼイ</t>
    </rPh>
    <rPh sb="5" eb="7">
      <t>セイキュウ</t>
    </rPh>
    <rPh sb="7" eb="8">
      <t>ジ</t>
    </rPh>
    <rPh sb="9" eb="11">
      <t>ベット</t>
    </rPh>
    <rPh sb="11" eb="13">
      <t>カサン</t>
    </rPh>
    <phoneticPr fontId="19"/>
  </si>
  <si>
    <t>臨床試験を円滑に実施するため、治験責任医師及び治験分担医師の業務に協力する職員の雇用等に必要な経費</t>
    <rPh sb="42" eb="43">
      <t>ナド</t>
    </rPh>
    <phoneticPr fontId="19"/>
  </si>
  <si>
    <t>試験にかかる事務を実施するために必要な職員の雇用等に必要な経費</t>
    <rPh sb="6" eb="8">
      <t>ジム</t>
    </rPh>
    <rPh sb="24" eb="25">
      <t>ナド</t>
    </rPh>
    <phoneticPr fontId="19"/>
  </si>
  <si>
    <t>治験研究費算出表</t>
    <rPh sb="0" eb="2">
      <t>チケン</t>
    </rPh>
    <rPh sb="2" eb="5">
      <t>ケンキュウヒ</t>
    </rPh>
    <rPh sb="5" eb="7">
      <t>サンシュツ</t>
    </rPh>
    <rPh sb="7" eb="8">
      <t>ヒョウ</t>
    </rPh>
    <phoneticPr fontId="19"/>
  </si>
  <si>
    <t xml:space="preserve"> * 99,000×年度数</t>
    <rPh sb="12" eb="13">
      <t>スウ</t>
    </rPh>
    <phoneticPr fontId="19"/>
  </si>
  <si>
    <t xml:space="preserve"> * 20,000円×年度数</t>
    <rPh sb="13" eb="14">
      <t>スウ</t>
    </rPh>
    <phoneticPr fontId="19"/>
  </si>
  <si>
    <t>課題名</t>
    <phoneticPr fontId="19"/>
  </si>
  <si>
    <t>①</t>
    <phoneticPr fontId="19"/>
  </si>
  <si>
    <t>当該試験に関連して必要となる研究経費</t>
    <phoneticPr fontId="19"/>
  </si>
  <si>
    <t xml:space="preserve"> * ポイント①×7,000円×症例数</t>
    <phoneticPr fontId="19"/>
  </si>
  <si>
    <t>②</t>
    <phoneticPr fontId="19"/>
  </si>
  <si>
    <t>当該試験の遂行に必要な旅費</t>
    <phoneticPr fontId="19"/>
  </si>
  <si>
    <t>③</t>
    <phoneticPr fontId="19"/>
  </si>
  <si>
    <t>治験薬の保存、管理に要する経費</t>
    <phoneticPr fontId="19"/>
  </si>
  <si>
    <t>④</t>
    <phoneticPr fontId="19"/>
  </si>
  <si>
    <t>当該試験の遂行に必要な協力者（院外の者）に対して支払う経費</t>
    <phoneticPr fontId="19"/>
  </si>
  <si>
    <t>⑤</t>
    <phoneticPr fontId="19"/>
  </si>
  <si>
    <t>交通費の負担増等治験参加に伴う被験者の負担を軽減するための経費</t>
    <phoneticPr fontId="19"/>
  </si>
  <si>
    <t xml:space="preserve"> * 7,000円×1症例当たりの来院回数×症例数</t>
    <phoneticPr fontId="19"/>
  </si>
  <si>
    <t>⑥</t>
    <phoneticPr fontId="19"/>
  </si>
  <si>
    <t>⑦</t>
    <phoneticPr fontId="19"/>
  </si>
  <si>
    <t>CRC経費</t>
    <phoneticPr fontId="19"/>
  </si>
  <si>
    <t xml:space="preserve"> * 単価（CRC算出表による）×症例数</t>
    <phoneticPr fontId="19"/>
  </si>
  <si>
    <t>⑧</t>
    <phoneticPr fontId="19"/>
  </si>
  <si>
    <t>当該研究に必要な消耗品費、印刷製本費、研究雑費、図書費、研究材料費、委託料、賃借料等</t>
    <phoneticPr fontId="19"/>
  </si>
  <si>
    <t>⑨</t>
    <phoneticPr fontId="19"/>
  </si>
  <si>
    <t>技術料及び機械損料、建物使用料等</t>
    <phoneticPr fontId="19"/>
  </si>
  <si>
    <t>⑩</t>
    <phoneticPr fontId="19"/>
  </si>
  <si>
    <t xml:space="preserve"> * 地方独立行政法人大阪府立病院機構旅費規程に準じた実費費用</t>
    <rPh sb="24" eb="25">
      <t>ジュン</t>
    </rPh>
    <rPh sb="27" eb="29">
      <t>ジッピ</t>
    </rPh>
    <rPh sb="29" eb="31">
      <t>ヒヨウ</t>
    </rPh>
    <phoneticPr fontId="19"/>
  </si>
  <si>
    <t>事例発生時
別途算定</t>
    <rPh sb="0" eb="2">
      <t>ジレイ</t>
    </rPh>
    <rPh sb="2" eb="4">
      <t>ハッセイ</t>
    </rPh>
    <rPh sb="4" eb="5">
      <t>ジ</t>
    </rPh>
    <rPh sb="6" eb="8">
      <t>ベット</t>
    </rPh>
    <rPh sb="8" eb="10">
      <t>サンテイ</t>
    </rPh>
    <phoneticPr fontId="19"/>
  </si>
  <si>
    <t xml:space="preserve"> * （②＋④＋⑥)×10％</t>
    <phoneticPr fontId="19"/>
  </si>
  <si>
    <t>⑧´</t>
    <phoneticPr fontId="19"/>
  </si>
  <si>
    <t>⑨´</t>
    <phoneticPr fontId="19"/>
  </si>
  <si>
    <t xml:space="preserve"> *  （②＋④＋⑥＋⑧´)×30％</t>
    <phoneticPr fontId="19"/>
  </si>
  <si>
    <t xml:space="preserve"> * （①＋③＋⑤＋⑦)×10％</t>
    <phoneticPr fontId="19"/>
  </si>
  <si>
    <t xml:space="preserve"> *  （①＋③＋⑤＋⑦＋⑧)×30％</t>
    <phoneticPr fontId="19"/>
  </si>
  <si>
    <t>固定費</t>
    <rPh sb="0" eb="3">
      <t>コテイヒ</t>
    </rPh>
    <phoneticPr fontId="19"/>
  </si>
  <si>
    <t>★症例数に比例する費用　合計額　（①③⑤⑦⑧⑨）</t>
    <rPh sb="1" eb="3">
      <t>ショウレイ</t>
    </rPh>
    <rPh sb="3" eb="4">
      <t>スウ</t>
    </rPh>
    <rPh sb="5" eb="7">
      <t>ヒレイ</t>
    </rPh>
    <rPh sb="9" eb="11">
      <t>ヒヨウ</t>
    </rPh>
    <rPh sb="12" eb="14">
      <t>ゴウケイ</t>
    </rPh>
    <rPh sb="14" eb="15">
      <t>ガク</t>
    </rPh>
    <phoneticPr fontId="19"/>
  </si>
  <si>
    <t>症例数に比例する費用</t>
    <rPh sb="0" eb="2">
      <t>ショウレイ</t>
    </rPh>
    <rPh sb="2" eb="3">
      <t>スウ</t>
    </rPh>
    <rPh sb="8" eb="10">
      <t>ヒヨウ</t>
    </rPh>
    <phoneticPr fontId="19"/>
  </si>
  <si>
    <t>年度に比例する費用（病院事務局/ＩＲＢ事務局運営費用）</t>
    <rPh sb="0" eb="2">
      <t>ネンド</t>
    </rPh>
    <rPh sb="7" eb="9">
      <t>ヒヨウ</t>
    </rPh>
    <rPh sb="10" eb="12">
      <t>ビョウイン</t>
    </rPh>
    <rPh sb="12" eb="15">
      <t>ジムキョク</t>
    </rPh>
    <rPh sb="19" eb="22">
      <t>ジムキョク</t>
    </rPh>
    <rPh sb="22" eb="24">
      <t>ウンエイ</t>
    </rPh>
    <rPh sb="24" eb="26">
      <t>ヒヨウ</t>
    </rPh>
    <phoneticPr fontId="19"/>
  </si>
  <si>
    <r>
      <t xml:space="preserve">▲年度に比例する費用 </t>
    </r>
    <r>
      <rPr>
        <sz val="9"/>
        <rFont val="ＭＳ Ｐ明朝"/>
        <family val="1"/>
        <charset val="128"/>
      </rPr>
      <t>（病院事務局/ＩＲＢ事務局運営費用（SMA業務委託料別途））</t>
    </r>
    <r>
      <rPr>
        <sz val="10.5"/>
        <rFont val="ＭＳ Ｐ明朝"/>
        <family val="1"/>
        <charset val="128"/>
      </rPr>
      <t>　合計額　（②④⑥⑧´⑨´）</t>
    </r>
    <rPh sb="12" eb="14">
      <t>ビョウイン</t>
    </rPh>
    <rPh sb="14" eb="17">
      <t>ジムキョク</t>
    </rPh>
    <rPh sb="21" eb="24">
      <t>ジムキョク</t>
    </rPh>
    <rPh sb="24" eb="26">
      <t>ウンエイ</t>
    </rPh>
    <rPh sb="26" eb="28">
      <t>ヒヨウ</t>
    </rPh>
    <rPh sb="32" eb="34">
      <t>ギョウム</t>
    </rPh>
    <rPh sb="34" eb="37">
      <t>イタクリョウ</t>
    </rPh>
    <rPh sb="37" eb="39">
      <t>ベット</t>
    </rPh>
    <rPh sb="42" eb="44">
      <t>ゴウケイ</t>
    </rPh>
    <rPh sb="44" eb="45">
      <t>ガク</t>
    </rPh>
    <phoneticPr fontId="19"/>
  </si>
  <si>
    <t>▲年度に比例する費用</t>
  </si>
  <si>
    <t>変動費</t>
    <rPh sb="0" eb="2">
      <t>ヘンドウ</t>
    </rPh>
    <rPh sb="2" eb="3">
      <t>ヒ</t>
    </rPh>
    <phoneticPr fontId="19"/>
  </si>
  <si>
    <t>症例登録時納入額（1症例当たり）</t>
    <phoneticPr fontId="19"/>
  </si>
  <si>
    <t>★症例数に比例する費用の30％</t>
    <phoneticPr fontId="19"/>
  </si>
  <si>
    <t>★症例数に比例する費用の70％</t>
    <phoneticPr fontId="19"/>
  </si>
  <si>
    <t>合計（税別）</t>
    <rPh sb="0" eb="2">
      <t>ゴウケイ</t>
    </rPh>
    <rPh sb="3" eb="4">
      <t>ゼイ</t>
    </rPh>
    <rPh sb="4" eb="5">
      <t>ベツ</t>
    </rPh>
    <phoneticPr fontId="19"/>
  </si>
  <si>
    <t>委託者</t>
    <rPh sb="0" eb="1">
      <t>イ</t>
    </rPh>
    <rPh sb="1" eb="2">
      <t>コトヅケ</t>
    </rPh>
    <rPh sb="2" eb="3">
      <t>シャ</t>
    </rPh>
    <phoneticPr fontId="19"/>
  </si>
  <si>
    <t>①＋②＋③＋④＋⑤＋⑥＋⑦＋⑧＋⑨＋⑧´＋⑨´</t>
    <phoneticPr fontId="19"/>
  </si>
  <si>
    <t>様式（は）3-1</t>
    <rPh sb="0" eb="2">
      <t>ヨウシキ</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</si>
</sst>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quot;円&quot;"/>
    <numFmt numFmtId="177" formatCode="###,###,###&quot;円&quot;"/>
    <numFmt numFmtId="178" formatCode="#,##0_ "/>
    <numFmt numFmtId="179" formatCode="#,###,###,##0&quot;円&quot;"/>
  </numFmts>
  <fonts count="30">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明朝"/>
      <family val="1"/>
      <charset val="128"/>
    </font>
    <font>
      <b/>
      <sz val="14"/>
      <name val="ＭＳ Ｐ明朝"/>
      <family val="1"/>
      <charset val="128"/>
    </font>
    <font>
      <sz val="10"/>
      <name val="ＭＳ Ｐ明朝"/>
      <family val="1"/>
      <charset val="128"/>
    </font>
    <font>
      <sz val="10.5"/>
      <name val="ＭＳ Ｐ明朝"/>
      <family val="1"/>
      <charset val="128"/>
    </font>
    <font>
      <sz val="8"/>
      <name val="ＭＳ Ｐ明朝"/>
      <family val="1"/>
      <charset val="128"/>
    </font>
    <font>
      <sz val="12"/>
      <name val="ＭＳ 明朝"/>
      <family val="1"/>
      <charset val="128"/>
    </font>
    <font>
      <sz val="11"/>
      <color rgb="FFFF0000"/>
      <name val="ＭＳ Ｐ明朝"/>
      <family val="1"/>
      <charset val="128"/>
    </font>
    <font>
      <sz val="9"/>
      <name val="ＭＳ Ｐ明朝"/>
      <family val="1"/>
      <charset val="128"/>
    </font>
    <font>
      <sz val="11"/>
      <name val="ＭＳ Ｐゴシック"/>
      <family val="3"/>
      <charset val="128"/>
      <scheme val="minor"/>
    </font>
    <font>
      <b/>
      <sz val="8"/>
      <color indexed="8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tint="-0.14999847407452621"/>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5" fillId="0" borderId="0">
      <alignment vertical="center"/>
    </xf>
    <xf numFmtId="0" fontId="6" fillId="0" borderId="0"/>
    <xf numFmtId="0" fontId="18" fillId="4" borderId="0" applyNumberFormat="0" applyBorder="0" applyAlignment="0" applyProtection="0">
      <alignment vertical="center"/>
    </xf>
    <xf numFmtId="0" fontId="6" fillId="0" borderId="0"/>
  </cellStyleXfs>
  <cellXfs count="96">
    <xf numFmtId="0" fontId="0" fillId="0" borderId="0" xfId="0">
      <alignment vertical="center"/>
    </xf>
    <xf numFmtId="0" fontId="20" fillId="0" borderId="0" xfId="42" applyFont="1"/>
    <xf numFmtId="0" fontId="22" fillId="24" borderId="10" xfId="42" applyFont="1" applyFill="1" applyBorder="1" applyAlignment="1">
      <alignment horizontal="center" vertical="center" wrapText="1"/>
    </xf>
    <xf numFmtId="0" fontId="20" fillId="0" borderId="11" xfId="42" applyFont="1" applyFill="1" applyBorder="1" applyAlignment="1">
      <alignment vertical="top" shrinkToFit="1"/>
    </xf>
    <xf numFmtId="0" fontId="20" fillId="0" borderId="12" xfId="42" applyFont="1" applyFill="1" applyBorder="1" applyAlignment="1">
      <alignment vertical="top" shrinkToFit="1"/>
    </xf>
    <xf numFmtId="0" fontId="24" fillId="0" borderId="0" xfId="42" applyFont="1" applyBorder="1" applyAlignment="1">
      <alignment horizontal="left" vertical="top" wrapText="1"/>
    </xf>
    <xf numFmtId="0" fontId="23" fillId="0" borderId="14" xfId="42" applyFont="1" applyFill="1" applyBorder="1" applyAlignment="1">
      <alignment vertical="center" wrapText="1"/>
    </xf>
    <xf numFmtId="0" fontId="20" fillId="0" borderId="0" xfId="42" applyFont="1" applyFill="1" applyAlignment="1">
      <alignment vertical="center"/>
    </xf>
    <xf numFmtId="0" fontId="23" fillId="0" borderId="15" xfId="42" applyFont="1" applyFill="1" applyBorder="1" applyAlignment="1">
      <alignment vertical="center" wrapText="1"/>
    </xf>
    <xf numFmtId="0" fontId="22" fillId="0" borderId="0" xfId="42" applyFont="1" applyBorder="1" applyAlignment="1">
      <alignment horizontal="left"/>
    </xf>
    <xf numFmtId="177" fontId="22" fillId="0" borderId="0" xfId="42" applyNumberFormat="1" applyFont="1" applyBorder="1" applyAlignment="1">
      <alignment horizontal="right" vertical="center" wrapText="1"/>
    </xf>
    <xf numFmtId="0" fontId="22" fillId="24" borderId="10" xfId="42" applyFont="1" applyFill="1" applyBorder="1" applyAlignment="1">
      <alignment horizontal="left" vertical="center" wrapText="1"/>
    </xf>
    <xf numFmtId="0" fontId="20" fillId="0" borderId="0" xfId="42" applyFont="1" applyAlignment="1"/>
    <xf numFmtId="178" fontId="22" fillId="24" borderId="32" xfId="42" applyNumberFormat="1" applyFont="1" applyFill="1" applyBorder="1" applyAlignment="1">
      <alignment horizontal="center" vertical="center" wrapText="1"/>
    </xf>
    <xf numFmtId="0" fontId="22" fillId="0" borderId="11" xfId="42" applyFont="1" applyBorder="1" applyAlignment="1">
      <alignment horizontal="left" vertical="center" shrinkToFit="1"/>
    </xf>
    <xf numFmtId="0" fontId="22" fillId="0" borderId="12" xfId="42" applyFont="1" applyBorder="1" applyAlignment="1">
      <alignment horizontal="left" vertical="center" shrinkToFit="1"/>
    </xf>
    <xf numFmtId="0" fontId="22" fillId="0" borderId="0" xfId="42" applyFont="1" applyBorder="1" applyAlignment="1">
      <alignment horizontal="left" vertical="center" wrapText="1"/>
    </xf>
    <xf numFmtId="0" fontId="26" fillId="0" borderId="0" xfId="42" applyFont="1" applyFill="1" applyAlignment="1">
      <alignment vertical="center"/>
    </xf>
    <xf numFmtId="0" fontId="23" fillId="0" borderId="19" xfId="42" applyFont="1" applyFill="1" applyBorder="1" applyAlignment="1">
      <alignment vertical="center" wrapText="1"/>
    </xf>
    <xf numFmtId="176" fontId="20" fillId="0" borderId="60" xfId="42" applyNumberFormat="1" applyFont="1" applyFill="1" applyBorder="1" applyAlignment="1">
      <alignment horizontal="right" vertical="center"/>
    </xf>
    <xf numFmtId="0" fontId="23" fillId="0" borderId="47" xfId="42" applyFont="1" applyFill="1" applyBorder="1" applyAlignment="1">
      <alignment horizontal="center" vertical="center" wrapText="1"/>
    </xf>
    <xf numFmtId="176" fontId="20" fillId="25" borderId="60" xfId="42" applyNumberFormat="1" applyFont="1" applyFill="1" applyBorder="1" applyAlignment="1">
      <alignment horizontal="right" vertical="center"/>
    </xf>
    <xf numFmtId="176" fontId="20" fillId="25" borderId="10" xfId="42" applyNumberFormat="1" applyFont="1" applyFill="1" applyBorder="1" applyAlignment="1">
      <alignment vertical="center"/>
    </xf>
    <xf numFmtId="176" fontId="23" fillId="25" borderId="10" xfId="42" applyNumberFormat="1" applyFont="1" applyFill="1" applyBorder="1" applyAlignment="1">
      <alignment vertical="center" wrapText="1"/>
    </xf>
    <xf numFmtId="176" fontId="20" fillId="25" borderId="33" xfId="42" applyNumberFormat="1" applyFont="1" applyFill="1" applyBorder="1" applyAlignment="1">
      <alignment vertical="center"/>
    </xf>
    <xf numFmtId="176" fontId="20" fillId="25" borderId="34" xfId="42" applyNumberFormat="1" applyFont="1" applyFill="1" applyBorder="1" applyAlignment="1">
      <alignment horizontal="right" vertical="center"/>
    </xf>
    <xf numFmtId="176" fontId="20" fillId="25" borderId="41" xfId="42" applyNumberFormat="1" applyFont="1" applyFill="1" applyBorder="1" applyAlignment="1">
      <alignment horizontal="right" vertical="center"/>
    </xf>
    <xf numFmtId="0" fontId="28" fillId="0" borderId="0" xfId="42" applyFont="1" applyAlignment="1">
      <alignment vertical="center"/>
    </xf>
    <xf numFmtId="0" fontId="23" fillId="0" borderId="16" xfId="42" applyFont="1" applyFill="1" applyBorder="1" applyAlignment="1">
      <alignment horizontal="left" vertical="center" wrapText="1"/>
    </xf>
    <xf numFmtId="0" fontId="23" fillId="0" borderId="17" xfId="42" applyFont="1" applyFill="1" applyBorder="1" applyAlignment="1">
      <alignment horizontal="left" vertical="center" wrapText="1"/>
    </xf>
    <xf numFmtId="0" fontId="23" fillId="0" borderId="13" xfId="42" applyFont="1" applyFill="1" applyBorder="1" applyAlignment="1">
      <alignment horizontal="center" vertical="center" wrapText="1"/>
    </xf>
    <xf numFmtId="0" fontId="23" fillId="25" borderId="57" xfId="42" applyFont="1" applyFill="1" applyBorder="1" applyAlignment="1">
      <alignment horizontal="center" vertical="center" wrapText="1"/>
    </xf>
    <xf numFmtId="0" fontId="23" fillId="25" borderId="61" xfId="42" applyFont="1" applyFill="1" applyBorder="1" applyAlignment="1">
      <alignment horizontal="center" vertical="center" wrapText="1"/>
    </xf>
    <xf numFmtId="0" fontId="23" fillId="0" borderId="62" xfId="42" applyFont="1" applyFill="1" applyBorder="1" applyAlignment="1">
      <alignment horizontal="center" vertical="center" wrapText="1"/>
    </xf>
    <xf numFmtId="0" fontId="23" fillId="0" borderId="58" xfId="42" applyFont="1" applyFill="1" applyBorder="1" applyAlignment="1">
      <alignment horizontal="center" vertical="center" wrapText="1"/>
    </xf>
    <xf numFmtId="0" fontId="23" fillId="0" borderId="59" xfId="42" applyFont="1" applyFill="1" applyBorder="1" applyAlignment="1">
      <alignment horizontal="center" vertical="center" wrapText="1"/>
    </xf>
    <xf numFmtId="176" fontId="20" fillId="0" borderId="33" xfId="42" applyNumberFormat="1" applyFont="1" applyFill="1" applyBorder="1" applyAlignment="1">
      <alignment horizontal="right" vertical="center"/>
    </xf>
    <xf numFmtId="0" fontId="23" fillId="0" borderId="17" xfId="42" quotePrefix="1" applyFont="1" applyFill="1" applyBorder="1" applyAlignment="1">
      <alignment horizontal="left" vertical="center" wrapText="1"/>
    </xf>
    <xf numFmtId="0" fontId="23" fillId="0" borderId="46" xfId="42" applyFont="1" applyFill="1" applyBorder="1" applyAlignment="1">
      <alignment horizontal="center" vertical="center" wrapText="1"/>
    </xf>
    <xf numFmtId="176" fontId="20" fillId="0" borderId="31" xfId="42" applyNumberFormat="1" applyFont="1" applyFill="1" applyBorder="1" applyAlignment="1">
      <alignment horizontal="right" vertical="center"/>
    </xf>
    <xf numFmtId="0" fontId="23" fillId="0" borderId="18" xfId="42" applyFont="1" applyFill="1" applyBorder="1" applyAlignment="1">
      <alignment horizontal="left" vertical="center" wrapText="1"/>
    </xf>
    <xf numFmtId="0" fontId="23" fillId="0" borderId="18" xfId="42" quotePrefix="1" applyFont="1" applyFill="1" applyBorder="1" applyAlignment="1">
      <alignment horizontal="left" vertical="center" wrapText="1"/>
    </xf>
    <xf numFmtId="0" fontId="23" fillId="0" borderId="39" xfId="42" applyFont="1" applyFill="1" applyBorder="1" applyAlignment="1">
      <alignment horizontal="center" vertical="center" wrapText="1"/>
    </xf>
    <xf numFmtId="0" fontId="23" fillId="0" borderId="47" xfId="42" applyFont="1" applyFill="1" applyBorder="1" applyAlignment="1">
      <alignment horizontal="center" vertical="center" wrapText="1"/>
    </xf>
    <xf numFmtId="0" fontId="22" fillId="0" borderId="0" xfId="42" applyFont="1" applyBorder="1" applyAlignment="1">
      <alignment horizontal="left" vertical="center" wrapText="1"/>
    </xf>
    <xf numFmtId="0" fontId="23" fillId="0" borderId="0" xfId="42" applyFont="1" applyFill="1" applyBorder="1" applyAlignment="1">
      <alignment horizontal="left" vertical="center" wrapText="1"/>
    </xf>
    <xf numFmtId="0" fontId="23" fillId="25" borderId="10" xfId="42" applyFont="1" applyFill="1" applyBorder="1" applyAlignment="1">
      <alignment vertical="center" wrapText="1"/>
    </xf>
    <xf numFmtId="176" fontId="20" fillId="25" borderId="33" xfId="42" applyNumberFormat="1" applyFont="1" applyFill="1" applyBorder="1" applyAlignment="1">
      <alignment vertical="center"/>
    </xf>
    <xf numFmtId="0" fontId="23" fillId="0" borderId="10" xfId="42" applyFont="1" applyFill="1" applyBorder="1" applyAlignment="1">
      <alignment horizontal="center" vertical="center" wrapText="1"/>
    </xf>
    <xf numFmtId="0" fontId="23" fillId="0" borderId="56" xfId="42" applyFont="1" applyFill="1" applyBorder="1" applyAlignment="1">
      <alignment horizontal="center" vertical="center" wrapText="1"/>
    </xf>
    <xf numFmtId="0" fontId="23" fillId="0" borderId="32" xfId="42" applyFont="1" applyFill="1" applyBorder="1" applyAlignment="1">
      <alignment horizontal="center" vertical="center" wrapText="1"/>
    </xf>
    <xf numFmtId="0" fontId="23" fillId="25" borderId="32" xfId="42" applyFont="1" applyFill="1" applyBorder="1" applyAlignment="1">
      <alignment vertical="center" wrapText="1"/>
    </xf>
    <xf numFmtId="179" fontId="22" fillId="0" borderId="40" xfId="42" applyNumberFormat="1" applyFont="1" applyFill="1" applyBorder="1" applyAlignment="1">
      <alignment horizontal="center" vertical="center" wrapText="1"/>
    </xf>
    <xf numFmtId="179" fontId="22" fillId="0" borderId="41" xfId="42" applyNumberFormat="1" applyFont="1" applyFill="1" applyBorder="1" applyAlignment="1">
      <alignment horizontal="center" vertical="center" wrapText="1"/>
    </xf>
    <xf numFmtId="0" fontId="22" fillId="0" borderId="51" xfId="42" applyFont="1" applyBorder="1" applyAlignment="1">
      <alignment horizontal="left" vertical="center" wrapText="1"/>
    </xf>
    <xf numFmtId="0" fontId="22" fillId="0" borderId="52" xfId="42" applyFont="1" applyBorder="1" applyAlignment="1">
      <alignment horizontal="left" vertical="center" wrapText="1"/>
    </xf>
    <xf numFmtId="0" fontId="22" fillId="0" borderId="53" xfId="42" applyFont="1" applyBorder="1" applyAlignment="1">
      <alignment horizontal="left" vertical="center" wrapText="1"/>
    </xf>
    <xf numFmtId="0" fontId="22" fillId="0" borderId="54" xfId="42" applyFont="1" applyBorder="1" applyAlignment="1">
      <alignment horizontal="left" vertical="center" wrapText="1"/>
    </xf>
    <xf numFmtId="0" fontId="22" fillId="0" borderId="43" xfId="42" applyFont="1" applyBorder="1" applyAlignment="1">
      <alignment horizontal="center" vertical="center"/>
    </xf>
    <xf numFmtId="0" fontId="22" fillId="0" borderId="44" xfId="42" applyFont="1" applyBorder="1" applyAlignment="1">
      <alignment horizontal="center" vertical="center"/>
    </xf>
    <xf numFmtId="0" fontId="22" fillId="0" borderId="45" xfId="42" applyFont="1" applyBorder="1" applyAlignment="1">
      <alignment horizontal="center" vertical="center"/>
    </xf>
    <xf numFmtId="0" fontId="22" fillId="0" borderId="15" xfId="42" applyFont="1" applyBorder="1" applyAlignment="1">
      <alignment horizontal="center" vertical="center"/>
    </xf>
    <xf numFmtId="0" fontId="22" fillId="0" borderId="21" xfId="42" applyFont="1" applyBorder="1" applyAlignment="1">
      <alignment horizontal="center" vertical="center"/>
    </xf>
    <xf numFmtId="0" fontId="22" fillId="0" borderId="22" xfId="42" applyFont="1" applyBorder="1" applyAlignment="1">
      <alignment horizontal="center" vertical="center"/>
    </xf>
    <xf numFmtId="0" fontId="22" fillId="0" borderId="38" xfId="42" applyFont="1" applyBorder="1" applyAlignment="1">
      <alignment horizontal="center" vertical="center" wrapText="1"/>
    </xf>
    <xf numFmtId="0" fontId="22" fillId="0" borderId="41" xfId="42" applyFont="1" applyBorder="1" applyAlignment="1">
      <alignment horizontal="center" vertical="center" wrapText="1"/>
    </xf>
    <xf numFmtId="0" fontId="22" fillId="0" borderId="13" xfId="42" applyFont="1" applyBorder="1" applyAlignment="1">
      <alignment horizontal="distributed" vertical="center"/>
    </xf>
    <xf numFmtId="0" fontId="22" fillId="0" borderId="10" xfId="42" applyFont="1" applyBorder="1" applyAlignment="1">
      <alignment horizontal="distributed" vertical="center"/>
    </xf>
    <xf numFmtId="0" fontId="23" fillId="24" borderId="10" xfId="42" applyFont="1" applyFill="1" applyBorder="1" applyAlignment="1">
      <alignment horizontal="left" vertical="top" wrapText="1"/>
    </xf>
    <xf numFmtId="0" fontId="20" fillId="24" borderId="10" xfId="42" applyFont="1" applyFill="1" applyBorder="1" applyAlignment="1">
      <alignment horizontal="left" vertical="top" wrapText="1"/>
    </xf>
    <xf numFmtId="0" fontId="20" fillId="24" borderId="33" xfId="42" applyFont="1" applyFill="1" applyBorder="1" applyAlignment="1">
      <alignment horizontal="left" vertical="top" wrapText="1"/>
    </xf>
    <xf numFmtId="0" fontId="22" fillId="0" borderId="48" xfId="42" applyFont="1" applyBorder="1" applyAlignment="1">
      <alignment horizontal="center" vertical="center" wrapText="1"/>
    </xf>
    <xf numFmtId="0" fontId="22" fillId="0" borderId="35" xfId="42" applyFont="1" applyBorder="1" applyAlignment="1">
      <alignment horizontal="center" vertical="center" wrapText="1"/>
    </xf>
    <xf numFmtId="0" fontId="22" fillId="0" borderId="42" xfId="42" applyFont="1" applyBorder="1" applyAlignment="1">
      <alignment horizontal="center" vertical="center" wrapText="1"/>
    </xf>
    <xf numFmtId="0" fontId="22" fillId="0" borderId="20" xfId="42" applyFont="1" applyBorder="1" applyAlignment="1">
      <alignment horizontal="center" vertical="center" wrapText="1"/>
    </xf>
    <xf numFmtId="0" fontId="22" fillId="0" borderId="49" xfId="42" applyFont="1" applyBorder="1" applyAlignment="1">
      <alignment horizontal="center" vertical="center" wrapText="1"/>
    </xf>
    <xf numFmtId="0" fontId="22" fillId="0" borderId="29" xfId="42" applyFont="1" applyBorder="1" applyAlignment="1">
      <alignment horizontal="center" vertical="center" wrapText="1"/>
    </xf>
    <xf numFmtId="0" fontId="22" fillId="0" borderId="11" xfId="42" applyFont="1" applyBorder="1" applyAlignment="1">
      <alignment horizontal="left" vertical="center" wrapText="1"/>
    </xf>
    <xf numFmtId="0" fontId="22" fillId="0" borderId="36" xfId="42" applyFont="1" applyBorder="1" applyAlignment="1">
      <alignment horizontal="left" vertical="center" wrapText="1"/>
    </xf>
    <xf numFmtId="0" fontId="22" fillId="0" borderId="37" xfId="42" applyFont="1" applyBorder="1" applyAlignment="1">
      <alignment horizontal="left" vertical="center" wrapText="1"/>
    </xf>
    <xf numFmtId="0" fontId="22" fillId="0" borderId="11" xfId="42" applyFont="1" applyBorder="1" applyAlignment="1">
      <alignment vertical="center" wrapText="1"/>
    </xf>
    <xf numFmtId="0" fontId="22" fillId="0" borderId="36" xfId="42" applyFont="1" applyBorder="1" applyAlignment="1">
      <alignment vertical="center" wrapText="1"/>
    </xf>
    <xf numFmtId="0" fontId="22" fillId="0" borderId="37" xfId="42" applyFont="1" applyBorder="1" applyAlignment="1">
      <alignment vertical="center" wrapText="1"/>
    </xf>
    <xf numFmtId="0" fontId="22" fillId="0" borderId="11" xfId="42" applyFont="1" applyBorder="1" applyAlignment="1">
      <alignment horizontal="left" vertical="center" shrinkToFit="1"/>
    </xf>
    <xf numFmtId="0" fontId="22" fillId="0" borderId="12" xfId="42" applyFont="1" applyBorder="1" applyAlignment="1">
      <alignment horizontal="left" vertical="center" shrinkToFit="1"/>
    </xf>
    <xf numFmtId="0" fontId="22" fillId="0" borderId="28" xfId="42" applyFont="1" applyBorder="1" applyAlignment="1">
      <alignment horizontal="left" vertical="center" wrapText="1"/>
    </xf>
    <xf numFmtId="0" fontId="22" fillId="0" borderId="27" xfId="42" applyFont="1" applyBorder="1" applyAlignment="1">
      <alignment horizontal="left" vertical="center" wrapText="1"/>
    </xf>
    <xf numFmtId="0" fontId="22" fillId="0" borderId="26" xfId="42" applyFont="1" applyBorder="1" applyAlignment="1">
      <alignment horizontal="left" vertical="center" wrapText="1"/>
    </xf>
    <xf numFmtId="0" fontId="22" fillId="0" borderId="28" xfId="42" applyFont="1" applyBorder="1" applyAlignment="1">
      <alignment horizontal="left" vertical="center" shrinkToFit="1"/>
    </xf>
    <xf numFmtId="0" fontId="22" fillId="0" borderId="50" xfId="42" applyFont="1" applyBorder="1" applyAlignment="1">
      <alignment horizontal="left" vertical="center" shrinkToFit="1"/>
    </xf>
    <xf numFmtId="0" fontId="21" fillId="0" borderId="0" xfId="42" applyFont="1" applyBorder="1" applyAlignment="1">
      <alignment horizontal="center" vertical="center" wrapText="1"/>
    </xf>
    <xf numFmtId="0" fontId="22" fillId="0" borderId="23" xfId="42" applyFont="1" applyBorder="1" applyAlignment="1">
      <alignment horizontal="distributed" vertical="center"/>
    </xf>
    <xf numFmtId="0" fontId="22" fillId="0" borderId="30" xfId="42" applyFont="1" applyBorder="1" applyAlignment="1">
      <alignment horizontal="distributed" vertical="center"/>
    </xf>
    <xf numFmtId="0" fontId="23" fillId="24" borderId="24" xfId="42" applyFont="1" applyFill="1" applyBorder="1" applyAlignment="1">
      <alignment horizontal="left" vertical="center" wrapText="1"/>
    </xf>
    <xf numFmtId="0" fontId="20" fillId="24" borderId="25" xfId="42" applyFont="1" applyFill="1" applyBorder="1" applyAlignment="1">
      <alignment horizontal="left" vertical="center" wrapText="1"/>
    </xf>
    <xf numFmtId="0" fontId="20" fillId="24" borderId="55" xfId="42" applyFont="1" applyFill="1" applyBorder="1" applyAlignment="1">
      <alignment horizontal="lef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4"/>
    <cellStyle name="標準_ポイント算出表（阪大モデル）"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9"/>
  <sheetViews>
    <sheetView tabSelected="1" view="pageBreakPreview" zoomScaleNormal="70" zoomScaleSheetLayoutView="100" workbookViewId="0"/>
  </sheetViews>
  <sheetFormatPr defaultRowHeight="13.5"/>
  <cols>
    <col min="1" max="1" width="3.625" style="1" customWidth="1"/>
    <col min="2" max="2" width="22.25" style="1" customWidth="1"/>
    <col min="3" max="5" width="14.375" style="1" customWidth="1"/>
    <col min="6" max="6" width="10" style="1" customWidth="1"/>
    <col min="7" max="7" width="13.375" style="1" customWidth="1"/>
    <col min="8" max="8" width="14.5" style="1" customWidth="1"/>
    <col min="9" max="9" width="9" style="1"/>
    <col min="10" max="10" width="16.125" style="1" bestFit="1" customWidth="1"/>
    <col min="11" max="11" width="10.875" style="1" bestFit="1" customWidth="1"/>
    <col min="12" max="256" width="9" style="1"/>
    <col min="257" max="257" width="3.625" style="1" customWidth="1"/>
    <col min="258" max="258" width="17.75" style="1" customWidth="1"/>
    <col min="259" max="259" width="12.625" style="1" customWidth="1"/>
    <col min="260" max="260" width="13.75" style="1" customWidth="1"/>
    <col min="261" max="261" width="13.125" style="1" customWidth="1"/>
    <col min="262" max="262" width="9.125" style="1" bestFit="1" customWidth="1"/>
    <col min="263" max="263" width="13.125" style="1" customWidth="1"/>
    <col min="264" max="264" width="12" style="1" customWidth="1"/>
    <col min="265" max="265" width="9" style="1"/>
    <col min="266" max="266" width="16.125" style="1" bestFit="1" customWidth="1"/>
    <col min="267" max="267" width="10.875" style="1" bestFit="1" customWidth="1"/>
    <col min="268" max="512" width="9" style="1"/>
    <col min="513" max="513" width="3.625" style="1" customWidth="1"/>
    <col min="514" max="514" width="17.75" style="1" customWidth="1"/>
    <col min="515" max="515" width="12.625" style="1" customWidth="1"/>
    <col min="516" max="516" width="13.75" style="1" customWidth="1"/>
    <col min="517" max="517" width="13.125" style="1" customWidth="1"/>
    <col min="518" max="518" width="9.125" style="1" bestFit="1" customWidth="1"/>
    <col min="519" max="519" width="13.125" style="1" customWidth="1"/>
    <col min="520" max="520" width="12" style="1" customWidth="1"/>
    <col min="521" max="521" width="9" style="1"/>
    <col min="522" max="522" width="16.125" style="1" bestFit="1" customWidth="1"/>
    <col min="523" max="523" width="10.875" style="1" bestFit="1" customWidth="1"/>
    <col min="524" max="768" width="9" style="1"/>
    <col min="769" max="769" width="3.625" style="1" customWidth="1"/>
    <col min="770" max="770" width="17.75" style="1" customWidth="1"/>
    <col min="771" max="771" width="12.625" style="1" customWidth="1"/>
    <col min="772" max="772" width="13.75" style="1" customWidth="1"/>
    <col min="773" max="773" width="13.125" style="1" customWidth="1"/>
    <col min="774" max="774" width="9.125" style="1" bestFit="1" customWidth="1"/>
    <col min="775" max="775" width="13.125" style="1" customWidth="1"/>
    <col min="776" max="776" width="12" style="1" customWidth="1"/>
    <col min="777" max="777" width="9" style="1"/>
    <col min="778" max="778" width="16.125" style="1" bestFit="1" customWidth="1"/>
    <col min="779" max="779" width="10.875" style="1" bestFit="1" customWidth="1"/>
    <col min="780" max="1024" width="9" style="1"/>
    <col min="1025" max="1025" width="3.625" style="1" customWidth="1"/>
    <col min="1026" max="1026" width="17.75" style="1" customWidth="1"/>
    <col min="1027" max="1027" width="12.625" style="1" customWidth="1"/>
    <col min="1028" max="1028" width="13.75" style="1" customWidth="1"/>
    <col min="1029" max="1029" width="13.125" style="1" customWidth="1"/>
    <col min="1030" max="1030" width="9.125" style="1" bestFit="1" customWidth="1"/>
    <col min="1031" max="1031" width="13.125" style="1" customWidth="1"/>
    <col min="1032" max="1032" width="12" style="1" customWidth="1"/>
    <col min="1033" max="1033" width="9" style="1"/>
    <col min="1034" max="1034" width="16.125" style="1" bestFit="1" customWidth="1"/>
    <col min="1035" max="1035" width="10.875" style="1" bestFit="1" customWidth="1"/>
    <col min="1036" max="1280" width="9" style="1"/>
    <col min="1281" max="1281" width="3.625" style="1" customWidth="1"/>
    <col min="1282" max="1282" width="17.75" style="1" customWidth="1"/>
    <col min="1283" max="1283" width="12.625" style="1" customWidth="1"/>
    <col min="1284" max="1284" width="13.75" style="1" customWidth="1"/>
    <col min="1285" max="1285" width="13.125" style="1" customWidth="1"/>
    <col min="1286" max="1286" width="9.125" style="1" bestFit="1" customWidth="1"/>
    <col min="1287" max="1287" width="13.125" style="1" customWidth="1"/>
    <col min="1288" max="1288" width="12" style="1" customWidth="1"/>
    <col min="1289" max="1289" width="9" style="1"/>
    <col min="1290" max="1290" width="16.125" style="1" bestFit="1" customWidth="1"/>
    <col min="1291" max="1291" width="10.875" style="1" bestFit="1" customWidth="1"/>
    <col min="1292" max="1536" width="9" style="1"/>
    <col min="1537" max="1537" width="3.625" style="1" customWidth="1"/>
    <col min="1538" max="1538" width="17.75" style="1" customWidth="1"/>
    <col min="1539" max="1539" width="12.625" style="1" customWidth="1"/>
    <col min="1540" max="1540" width="13.75" style="1" customWidth="1"/>
    <col min="1541" max="1541" width="13.125" style="1" customWidth="1"/>
    <col min="1542" max="1542" width="9.125" style="1" bestFit="1" customWidth="1"/>
    <col min="1543" max="1543" width="13.125" style="1" customWidth="1"/>
    <col min="1544" max="1544" width="12" style="1" customWidth="1"/>
    <col min="1545" max="1545" width="9" style="1"/>
    <col min="1546" max="1546" width="16.125" style="1" bestFit="1" customWidth="1"/>
    <col min="1547" max="1547" width="10.875" style="1" bestFit="1" customWidth="1"/>
    <col min="1548" max="1792" width="9" style="1"/>
    <col min="1793" max="1793" width="3.625" style="1" customWidth="1"/>
    <col min="1794" max="1794" width="17.75" style="1" customWidth="1"/>
    <col min="1795" max="1795" width="12.625" style="1" customWidth="1"/>
    <col min="1796" max="1796" width="13.75" style="1" customWidth="1"/>
    <col min="1797" max="1797" width="13.125" style="1" customWidth="1"/>
    <col min="1798" max="1798" width="9.125" style="1" bestFit="1" customWidth="1"/>
    <col min="1799" max="1799" width="13.125" style="1" customWidth="1"/>
    <col min="1800" max="1800" width="12" style="1" customWidth="1"/>
    <col min="1801" max="1801" width="9" style="1"/>
    <col min="1802" max="1802" width="16.125" style="1" bestFit="1" customWidth="1"/>
    <col min="1803" max="1803" width="10.875" style="1" bestFit="1" customWidth="1"/>
    <col min="1804" max="2048" width="9" style="1"/>
    <col min="2049" max="2049" width="3.625" style="1" customWidth="1"/>
    <col min="2050" max="2050" width="17.75" style="1" customWidth="1"/>
    <col min="2051" max="2051" width="12.625" style="1" customWidth="1"/>
    <col min="2052" max="2052" width="13.75" style="1" customWidth="1"/>
    <col min="2053" max="2053" width="13.125" style="1" customWidth="1"/>
    <col min="2054" max="2054" width="9.125" style="1" bestFit="1" customWidth="1"/>
    <col min="2055" max="2055" width="13.125" style="1" customWidth="1"/>
    <col min="2056" max="2056" width="12" style="1" customWidth="1"/>
    <col min="2057" max="2057" width="9" style="1"/>
    <col min="2058" max="2058" width="16.125" style="1" bestFit="1" customWidth="1"/>
    <col min="2059" max="2059" width="10.875" style="1" bestFit="1" customWidth="1"/>
    <col min="2060" max="2304" width="9" style="1"/>
    <col min="2305" max="2305" width="3.625" style="1" customWidth="1"/>
    <col min="2306" max="2306" width="17.75" style="1" customWidth="1"/>
    <col min="2307" max="2307" width="12.625" style="1" customWidth="1"/>
    <col min="2308" max="2308" width="13.75" style="1" customWidth="1"/>
    <col min="2309" max="2309" width="13.125" style="1" customWidth="1"/>
    <col min="2310" max="2310" width="9.125" style="1" bestFit="1" customWidth="1"/>
    <col min="2311" max="2311" width="13.125" style="1" customWidth="1"/>
    <col min="2312" max="2312" width="12" style="1" customWidth="1"/>
    <col min="2313" max="2313" width="9" style="1"/>
    <col min="2314" max="2314" width="16.125" style="1" bestFit="1" customWidth="1"/>
    <col min="2315" max="2315" width="10.875" style="1" bestFit="1" customWidth="1"/>
    <col min="2316" max="2560" width="9" style="1"/>
    <col min="2561" max="2561" width="3.625" style="1" customWidth="1"/>
    <col min="2562" max="2562" width="17.75" style="1" customWidth="1"/>
    <col min="2563" max="2563" width="12.625" style="1" customWidth="1"/>
    <col min="2564" max="2564" width="13.75" style="1" customWidth="1"/>
    <col min="2565" max="2565" width="13.125" style="1" customWidth="1"/>
    <col min="2566" max="2566" width="9.125" style="1" bestFit="1" customWidth="1"/>
    <col min="2567" max="2567" width="13.125" style="1" customWidth="1"/>
    <col min="2568" max="2568" width="12" style="1" customWidth="1"/>
    <col min="2569" max="2569" width="9" style="1"/>
    <col min="2570" max="2570" width="16.125" style="1" bestFit="1" customWidth="1"/>
    <col min="2571" max="2571" width="10.875" style="1" bestFit="1" customWidth="1"/>
    <col min="2572" max="2816" width="9" style="1"/>
    <col min="2817" max="2817" width="3.625" style="1" customWidth="1"/>
    <col min="2818" max="2818" width="17.75" style="1" customWidth="1"/>
    <col min="2819" max="2819" width="12.625" style="1" customWidth="1"/>
    <col min="2820" max="2820" width="13.75" style="1" customWidth="1"/>
    <col min="2821" max="2821" width="13.125" style="1" customWidth="1"/>
    <col min="2822" max="2822" width="9.125" style="1" bestFit="1" customWidth="1"/>
    <col min="2823" max="2823" width="13.125" style="1" customWidth="1"/>
    <col min="2824" max="2824" width="12" style="1" customWidth="1"/>
    <col min="2825" max="2825" width="9" style="1"/>
    <col min="2826" max="2826" width="16.125" style="1" bestFit="1" customWidth="1"/>
    <col min="2827" max="2827" width="10.875" style="1" bestFit="1" customWidth="1"/>
    <col min="2828" max="3072" width="9" style="1"/>
    <col min="3073" max="3073" width="3.625" style="1" customWidth="1"/>
    <col min="3074" max="3074" width="17.75" style="1" customWidth="1"/>
    <col min="3075" max="3075" width="12.625" style="1" customWidth="1"/>
    <col min="3076" max="3076" width="13.75" style="1" customWidth="1"/>
    <col min="3077" max="3077" width="13.125" style="1" customWidth="1"/>
    <col min="3078" max="3078" width="9.125" style="1" bestFit="1" customWidth="1"/>
    <col min="3079" max="3079" width="13.125" style="1" customWidth="1"/>
    <col min="3080" max="3080" width="12" style="1" customWidth="1"/>
    <col min="3081" max="3081" width="9" style="1"/>
    <col min="3082" max="3082" width="16.125" style="1" bestFit="1" customWidth="1"/>
    <col min="3083" max="3083" width="10.875" style="1" bestFit="1" customWidth="1"/>
    <col min="3084" max="3328" width="9" style="1"/>
    <col min="3329" max="3329" width="3.625" style="1" customWidth="1"/>
    <col min="3330" max="3330" width="17.75" style="1" customWidth="1"/>
    <col min="3331" max="3331" width="12.625" style="1" customWidth="1"/>
    <col min="3332" max="3332" width="13.75" style="1" customWidth="1"/>
    <col min="3333" max="3333" width="13.125" style="1" customWidth="1"/>
    <col min="3334" max="3334" width="9.125" style="1" bestFit="1" customWidth="1"/>
    <col min="3335" max="3335" width="13.125" style="1" customWidth="1"/>
    <col min="3336" max="3336" width="12" style="1" customWidth="1"/>
    <col min="3337" max="3337" width="9" style="1"/>
    <col min="3338" max="3338" width="16.125" style="1" bestFit="1" customWidth="1"/>
    <col min="3339" max="3339" width="10.875" style="1" bestFit="1" customWidth="1"/>
    <col min="3340" max="3584" width="9" style="1"/>
    <col min="3585" max="3585" width="3.625" style="1" customWidth="1"/>
    <col min="3586" max="3586" width="17.75" style="1" customWidth="1"/>
    <col min="3587" max="3587" width="12.625" style="1" customWidth="1"/>
    <col min="3588" max="3588" width="13.75" style="1" customWidth="1"/>
    <col min="3589" max="3589" width="13.125" style="1" customWidth="1"/>
    <col min="3590" max="3590" width="9.125" style="1" bestFit="1" customWidth="1"/>
    <col min="3591" max="3591" width="13.125" style="1" customWidth="1"/>
    <col min="3592" max="3592" width="12" style="1" customWidth="1"/>
    <col min="3593" max="3593" width="9" style="1"/>
    <col min="3594" max="3594" width="16.125" style="1" bestFit="1" customWidth="1"/>
    <col min="3595" max="3595" width="10.875" style="1" bestFit="1" customWidth="1"/>
    <col min="3596" max="3840" width="9" style="1"/>
    <col min="3841" max="3841" width="3.625" style="1" customWidth="1"/>
    <col min="3842" max="3842" width="17.75" style="1" customWidth="1"/>
    <col min="3843" max="3843" width="12.625" style="1" customWidth="1"/>
    <col min="3844" max="3844" width="13.75" style="1" customWidth="1"/>
    <col min="3845" max="3845" width="13.125" style="1" customWidth="1"/>
    <col min="3846" max="3846" width="9.125" style="1" bestFit="1" customWidth="1"/>
    <col min="3847" max="3847" width="13.125" style="1" customWidth="1"/>
    <col min="3848" max="3848" width="12" style="1" customWidth="1"/>
    <col min="3849" max="3849" width="9" style="1"/>
    <col min="3850" max="3850" width="16.125" style="1" bestFit="1" customWidth="1"/>
    <col min="3851" max="3851" width="10.875" style="1" bestFit="1" customWidth="1"/>
    <col min="3852" max="4096" width="9" style="1"/>
    <col min="4097" max="4097" width="3.625" style="1" customWidth="1"/>
    <col min="4098" max="4098" width="17.75" style="1" customWidth="1"/>
    <col min="4099" max="4099" width="12.625" style="1" customWidth="1"/>
    <col min="4100" max="4100" width="13.75" style="1" customWidth="1"/>
    <col min="4101" max="4101" width="13.125" style="1" customWidth="1"/>
    <col min="4102" max="4102" width="9.125" style="1" bestFit="1" customWidth="1"/>
    <col min="4103" max="4103" width="13.125" style="1" customWidth="1"/>
    <col min="4104" max="4104" width="12" style="1" customWidth="1"/>
    <col min="4105" max="4105" width="9" style="1"/>
    <col min="4106" max="4106" width="16.125" style="1" bestFit="1" customWidth="1"/>
    <col min="4107" max="4107" width="10.875" style="1" bestFit="1" customWidth="1"/>
    <col min="4108" max="4352" width="9" style="1"/>
    <col min="4353" max="4353" width="3.625" style="1" customWidth="1"/>
    <col min="4354" max="4354" width="17.75" style="1" customWidth="1"/>
    <col min="4355" max="4355" width="12.625" style="1" customWidth="1"/>
    <col min="4356" max="4356" width="13.75" style="1" customWidth="1"/>
    <col min="4357" max="4357" width="13.125" style="1" customWidth="1"/>
    <col min="4358" max="4358" width="9.125" style="1" bestFit="1" customWidth="1"/>
    <col min="4359" max="4359" width="13.125" style="1" customWidth="1"/>
    <col min="4360" max="4360" width="12" style="1" customWidth="1"/>
    <col min="4361" max="4361" width="9" style="1"/>
    <col min="4362" max="4362" width="16.125" style="1" bestFit="1" customWidth="1"/>
    <col min="4363" max="4363" width="10.875" style="1" bestFit="1" customWidth="1"/>
    <col min="4364" max="4608" width="9" style="1"/>
    <col min="4609" max="4609" width="3.625" style="1" customWidth="1"/>
    <col min="4610" max="4610" width="17.75" style="1" customWidth="1"/>
    <col min="4611" max="4611" width="12.625" style="1" customWidth="1"/>
    <col min="4612" max="4612" width="13.75" style="1" customWidth="1"/>
    <col min="4613" max="4613" width="13.125" style="1" customWidth="1"/>
    <col min="4614" max="4614" width="9.125" style="1" bestFit="1" customWidth="1"/>
    <col min="4615" max="4615" width="13.125" style="1" customWidth="1"/>
    <col min="4616" max="4616" width="12" style="1" customWidth="1"/>
    <col min="4617" max="4617" width="9" style="1"/>
    <col min="4618" max="4618" width="16.125" style="1" bestFit="1" customWidth="1"/>
    <col min="4619" max="4619" width="10.875" style="1" bestFit="1" customWidth="1"/>
    <col min="4620" max="4864" width="9" style="1"/>
    <col min="4865" max="4865" width="3.625" style="1" customWidth="1"/>
    <col min="4866" max="4866" width="17.75" style="1" customWidth="1"/>
    <col min="4867" max="4867" width="12.625" style="1" customWidth="1"/>
    <col min="4868" max="4868" width="13.75" style="1" customWidth="1"/>
    <col min="4869" max="4869" width="13.125" style="1" customWidth="1"/>
    <col min="4870" max="4870" width="9.125" style="1" bestFit="1" customWidth="1"/>
    <col min="4871" max="4871" width="13.125" style="1" customWidth="1"/>
    <col min="4872" max="4872" width="12" style="1" customWidth="1"/>
    <col min="4873" max="4873" width="9" style="1"/>
    <col min="4874" max="4874" width="16.125" style="1" bestFit="1" customWidth="1"/>
    <col min="4875" max="4875" width="10.875" style="1" bestFit="1" customWidth="1"/>
    <col min="4876" max="5120" width="9" style="1"/>
    <col min="5121" max="5121" width="3.625" style="1" customWidth="1"/>
    <col min="5122" max="5122" width="17.75" style="1" customWidth="1"/>
    <col min="5123" max="5123" width="12.625" style="1" customWidth="1"/>
    <col min="5124" max="5124" width="13.75" style="1" customWidth="1"/>
    <col min="5125" max="5125" width="13.125" style="1" customWidth="1"/>
    <col min="5126" max="5126" width="9.125" style="1" bestFit="1" customWidth="1"/>
    <col min="5127" max="5127" width="13.125" style="1" customWidth="1"/>
    <col min="5128" max="5128" width="12" style="1" customWidth="1"/>
    <col min="5129" max="5129" width="9" style="1"/>
    <col min="5130" max="5130" width="16.125" style="1" bestFit="1" customWidth="1"/>
    <col min="5131" max="5131" width="10.875" style="1" bestFit="1" customWidth="1"/>
    <col min="5132" max="5376" width="9" style="1"/>
    <col min="5377" max="5377" width="3.625" style="1" customWidth="1"/>
    <col min="5378" max="5378" width="17.75" style="1" customWidth="1"/>
    <col min="5379" max="5379" width="12.625" style="1" customWidth="1"/>
    <col min="5380" max="5380" width="13.75" style="1" customWidth="1"/>
    <col min="5381" max="5381" width="13.125" style="1" customWidth="1"/>
    <col min="5382" max="5382" width="9.125" style="1" bestFit="1" customWidth="1"/>
    <col min="5383" max="5383" width="13.125" style="1" customWidth="1"/>
    <col min="5384" max="5384" width="12" style="1" customWidth="1"/>
    <col min="5385" max="5385" width="9" style="1"/>
    <col min="5386" max="5386" width="16.125" style="1" bestFit="1" customWidth="1"/>
    <col min="5387" max="5387" width="10.875" style="1" bestFit="1" customWidth="1"/>
    <col min="5388" max="5632" width="9" style="1"/>
    <col min="5633" max="5633" width="3.625" style="1" customWidth="1"/>
    <col min="5634" max="5634" width="17.75" style="1" customWidth="1"/>
    <col min="5635" max="5635" width="12.625" style="1" customWidth="1"/>
    <col min="5636" max="5636" width="13.75" style="1" customWidth="1"/>
    <col min="5637" max="5637" width="13.125" style="1" customWidth="1"/>
    <col min="5638" max="5638" width="9.125" style="1" bestFit="1" customWidth="1"/>
    <col min="5639" max="5639" width="13.125" style="1" customWidth="1"/>
    <col min="5640" max="5640" width="12" style="1" customWidth="1"/>
    <col min="5641" max="5641" width="9" style="1"/>
    <col min="5642" max="5642" width="16.125" style="1" bestFit="1" customWidth="1"/>
    <col min="5643" max="5643" width="10.875" style="1" bestFit="1" customWidth="1"/>
    <col min="5644" max="5888" width="9" style="1"/>
    <col min="5889" max="5889" width="3.625" style="1" customWidth="1"/>
    <col min="5890" max="5890" width="17.75" style="1" customWidth="1"/>
    <col min="5891" max="5891" width="12.625" style="1" customWidth="1"/>
    <col min="5892" max="5892" width="13.75" style="1" customWidth="1"/>
    <col min="5893" max="5893" width="13.125" style="1" customWidth="1"/>
    <col min="5894" max="5894" width="9.125" style="1" bestFit="1" customWidth="1"/>
    <col min="5895" max="5895" width="13.125" style="1" customWidth="1"/>
    <col min="5896" max="5896" width="12" style="1" customWidth="1"/>
    <col min="5897" max="5897" width="9" style="1"/>
    <col min="5898" max="5898" width="16.125" style="1" bestFit="1" customWidth="1"/>
    <col min="5899" max="5899" width="10.875" style="1" bestFit="1" customWidth="1"/>
    <col min="5900" max="6144" width="9" style="1"/>
    <col min="6145" max="6145" width="3.625" style="1" customWidth="1"/>
    <col min="6146" max="6146" width="17.75" style="1" customWidth="1"/>
    <col min="6147" max="6147" width="12.625" style="1" customWidth="1"/>
    <col min="6148" max="6148" width="13.75" style="1" customWidth="1"/>
    <col min="6149" max="6149" width="13.125" style="1" customWidth="1"/>
    <col min="6150" max="6150" width="9.125" style="1" bestFit="1" customWidth="1"/>
    <col min="6151" max="6151" width="13.125" style="1" customWidth="1"/>
    <col min="6152" max="6152" width="12" style="1" customWidth="1"/>
    <col min="6153" max="6153" width="9" style="1"/>
    <col min="6154" max="6154" width="16.125" style="1" bestFit="1" customWidth="1"/>
    <col min="6155" max="6155" width="10.875" style="1" bestFit="1" customWidth="1"/>
    <col min="6156" max="6400" width="9" style="1"/>
    <col min="6401" max="6401" width="3.625" style="1" customWidth="1"/>
    <col min="6402" max="6402" width="17.75" style="1" customWidth="1"/>
    <col min="6403" max="6403" width="12.625" style="1" customWidth="1"/>
    <col min="6404" max="6404" width="13.75" style="1" customWidth="1"/>
    <col min="6405" max="6405" width="13.125" style="1" customWidth="1"/>
    <col min="6406" max="6406" width="9.125" style="1" bestFit="1" customWidth="1"/>
    <col min="6407" max="6407" width="13.125" style="1" customWidth="1"/>
    <col min="6408" max="6408" width="12" style="1" customWidth="1"/>
    <col min="6409" max="6409" width="9" style="1"/>
    <col min="6410" max="6410" width="16.125" style="1" bestFit="1" customWidth="1"/>
    <col min="6411" max="6411" width="10.875" style="1" bestFit="1" customWidth="1"/>
    <col min="6412" max="6656" width="9" style="1"/>
    <col min="6657" max="6657" width="3.625" style="1" customWidth="1"/>
    <col min="6658" max="6658" width="17.75" style="1" customWidth="1"/>
    <col min="6659" max="6659" width="12.625" style="1" customWidth="1"/>
    <col min="6660" max="6660" width="13.75" style="1" customWidth="1"/>
    <col min="6661" max="6661" width="13.125" style="1" customWidth="1"/>
    <col min="6662" max="6662" width="9.125" style="1" bestFit="1" customWidth="1"/>
    <col min="6663" max="6663" width="13.125" style="1" customWidth="1"/>
    <col min="6664" max="6664" width="12" style="1" customWidth="1"/>
    <col min="6665" max="6665" width="9" style="1"/>
    <col min="6666" max="6666" width="16.125" style="1" bestFit="1" customWidth="1"/>
    <col min="6667" max="6667" width="10.875" style="1" bestFit="1" customWidth="1"/>
    <col min="6668" max="6912" width="9" style="1"/>
    <col min="6913" max="6913" width="3.625" style="1" customWidth="1"/>
    <col min="6914" max="6914" width="17.75" style="1" customWidth="1"/>
    <col min="6915" max="6915" width="12.625" style="1" customWidth="1"/>
    <col min="6916" max="6916" width="13.75" style="1" customWidth="1"/>
    <col min="6917" max="6917" width="13.125" style="1" customWidth="1"/>
    <col min="6918" max="6918" width="9.125" style="1" bestFit="1" customWidth="1"/>
    <col min="6919" max="6919" width="13.125" style="1" customWidth="1"/>
    <col min="6920" max="6920" width="12" style="1" customWidth="1"/>
    <col min="6921" max="6921" width="9" style="1"/>
    <col min="6922" max="6922" width="16.125" style="1" bestFit="1" customWidth="1"/>
    <col min="6923" max="6923" width="10.875" style="1" bestFit="1" customWidth="1"/>
    <col min="6924" max="7168" width="9" style="1"/>
    <col min="7169" max="7169" width="3.625" style="1" customWidth="1"/>
    <col min="7170" max="7170" width="17.75" style="1" customWidth="1"/>
    <col min="7171" max="7171" width="12.625" style="1" customWidth="1"/>
    <col min="7172" max="7172" width="13.75" style="1" customWidth="1"/>
    <col min="7173" max="7173" width="13.125" style="1" customWidth="1"/>
    <col min="7174" max="7174" width="9.125" style="1" bestFit="1" customWidth="1"/>
    <col min="7175" max="7175" width="13.125" style="1" customWidth="1"/>
    <col min="7176" max="7176" width="12" style="1" customWidth="1"/>
    <col min="7177" max="7177" width="9" style="1"/>
    <col min="7178" max="7178" width="16.125" style="1" bestFit="1" customWidth="1"/>
    <col min="7179" max="7179" width="10.875" style="1" bestFit="1" customWidth="1"/>
    <col min="7180" max="7424" width="9" style="1"/>
    <col min="7425" max="7425" width="3.625" style="1" customWidth="1"/>
    <col min="7426" max="7426" width="17.75" style="1" customWidth="1"/>
    <col min="7427" max="7427" width="12.625" style="1" customWidth="1"/>
    <col min="7428" max="7428" width="13.75" style="1" customWidth="1"/>
    <col min="7429" max="7429" width="13.125" style="1" customWidth="1"/>
    <col min="7430" max="7430" width="9.125" style="1" bestFit="1" customWidth="1"/>
    <col min="7431" max="7431" width="13.125" style="1" customWidth="1"/>
    <col min="7432" max="7432" width="12" style="1" customWidth="1"/>
    <col min="7433" max="7433" width="9" style="1"/>
    <col min="7434" max="7434" width="16.125" style="1" bestFit="1" customWidth="1"/>
    <col min="7435" max="7435" width="10.875" style="1" bestFit="1" customWidth="1"/>
    <col min="7436" max="7680" width="9" style="1"/>
    <col min="7681" max="7681" width="3.625" style="1" customWidth="1"/>
    <col min="7682" max="7682" width="17.75" style="1" customWidth="1"/>
    <col min="7683" max="7683" width="12.625" style="1" customWidth="1"/>
    <col min="7684" max="7684" width="13.75" style="1" customWidth="1"/>
    <col min="7685" max="7685" width="13.125" style="1" customWidth="1"/>
    <col min="7686" max="7686" width="9.125" style="1" bestFit="1" customWidth="1"/>
    <col min="7687" max="7687" width="13.125" style="1" customWidth="1"/>
    <col min="7688" max="7688" width="12" style="1" customWidth="1"/>
    <col min="7689" max="7689" width="9" style="1"/>
    <col min="7690" max="7690" width="16.125" style="1" bestFit="1" customWidth="1"/>
    <col min="7691" max="7691" width="10.875" style="1" bestFit="1" customWidth="1"/>
    <col min="7692" max="7936" width="9" style="1"/>
    <col min="7937" max="7937" width="3.625" style="1" customWidth="1"/>
    <col min="7938" max="7938" width="17.75" style="1" customWidth="1"/>
    <col min="7939" max="7939" width="12.625" style="1" customWidth="1"/>
    <col min="7940" max="7940" width="13.75" style="1" customWidth="1"/>
    <col min="7941" max="7941" width="13.125" style="1" customWidth="1"/>
    <col min="7942" max="7942" width="9.125" style="1" bestFit="1" customWidth="1"/>
    <col min="7943" max="7943" width="13.125" style="1" customWidth="1"/>
    <col min="7944" max="7944" width="12" style="1" customWidth="1"/>
    <col min="7945" max="7945" width="9" style="1"/>
    <col min="7946" max="7946" width="16.125" style="1" bestFit="1" customWidth="1"/>
    <col min="7947" max="7947" width="10.875" style="1" bestFit="1" customWidth="1"/>
    <col min="7948" max="8192" width="9" style="1"/>
    <col min="8193" max="8193" width="3.625" style="1" customWidth="1"/>
    <col min="8194" max="8194" width="17.75" style="1" customWidth="1"/>
    <col min="8195" max="8195" width="12.625" style="1" customWidth="1"/>
    <col min="8196" max="8196" width="13.75" style="1" customWidth="1"/>
    <col min="8197" max="8197" width="13.125" style="1" customWidth="1"/>
    <col min="8198" max="8198" width="9.125" style="1" bestFit="1" customWidth="1"/>
    <col min="8199" max="8199" width="13.125" style="1" customWidth="1"/>
    <col min="8200" max="8200" width="12" style="1" customWidth="1"/>
    <col min="8201" max="8201" width="9" style="1"/>
    <col min="8202" max="8202" width="16.125" style="1" bestFit="1" customWidth="1"/>
    <col min="8203" max="8203" width="10.875" style="1" bestFit="1" customWidth="1"/>
    <col min="8204" max="8448" width="9" style="1"/>
    <col min="8449" max="8449" width="3.625" style="1" customWidth="1"/>
    <col min="8450" max="8450" width="17.75" style="1" customWidth="1"/>
    <col min="8451" max="8451" width="12.625" style="1" customWidth="1"/>
    <col min="8452" max="8452" width="13.75" style="1" customWidth="1"/>
    <col min="8453" max="8453" width="13.125" style="1" customWidth="1"/>
    <col min="8454" max="8454" width="9.125" style="1" bestFit="1" customWidth="1"/>
    <col min="8455" max="8455" width="13.125" style="1" customWidth="1"/>
    <col min="8456" max="8456" width="12" style="1" customWidth="1"/>
    <col min="8457" max="8457" width="9" style="1"/>
    <col min="8458" max="8458" width="16.125" style="1" bestFit="1" customWidth="1"/>
    <col min="8459" max="8459" width="10.875" style="1" bestFit="1" customWidth="1"/>
    <col min="8460" max="8704" width="9" style="1"/>
    <col min="8705" max="8705" width="3.625" style="1" customWidth="1"/>
    <col min="8706" max="8706" width="17.75" style="1" customWidth="1"/>
    <col min="8707" max="8707" width="12.625" style="1" customWidth="1"/>
    <col min="8708" max="8708" width="13.75" style="1" customWidth="1"/>
    <col min="8709" max="8709" width="13.125" style="1" customWidth="1"/>
    <col min="8710" max="8710" width="9.125" style="1" bestFit="1" customWidth="1"/>
    <col min="8711" max="8711" width="13.125" style="1" customWidth="1"/>
    <col min="8712" max="8712" width="12" style="1" customWidth="1"/>
    <col min="8713" max="8713" width="9" style="1"/>
    <col min="8714" max="8714" width="16.125" style="1" bestFit="1" customWidth="1"/>
    <col min="8715" max="8715" width="10.875" style="1" bestFit="1" customWidth="1"/>
    <col min="8716" max="8960" width="9" style="1"/>
    <col min="8961" max="8961" width="3.625" style="1" customWidth="1"/>
    <col min="8962" max="8962" width="17.75" style="1" customWidth="1"/>
    <col min="8963" max="8963" width="12.625" style="1" customWidth="1"/>
    <col min="8964" max="8964" width="13.75" style="1" customWidth="1"/>
    <col min="8965" max="8965" width="13.125" style="1" customWidth="1"/>
    <col min="8966" max="8966" width="9.125" style="1" bestFit="1" customWidth="1"/>
    <col min="8967" max="8967" width="13.125" style="1" customWidth="1"/>
    <col min="8968" max="8968" width="12" style="1" customWidth="1"/>
    <col min="8969" max="8969" width="9" style="1"/>
    <col min="8970" max="8970" width="16.125" style="1" bestFit="1" customWidth="1"/>
    <col min="8971" max="8971" width="10.875" style="1" bestFit="1" customWidth="1"/>
    <col min="8972" max="9216" width="9" style="1"/>
    <col min="9217" max="9217" width="3.625" style="1" customWidth="1"/>
    <col min="9218" max="9218" width="17.75" style="1" customWidth="1"/>
    <col min="9219" max="9219" width="12.625" style="1" customWidth="1"/>
    <col min="9220" max="9220" width="13.75" style="1" customWidth="1"/>
    <col min="9221" max="9221" width="13.125" style="1" customWidth="1"/>
    <col min="9222" max="9222" width="9.125" style="1" bestFit="1" customWidth="1"/>
    <col min="9223" max="9223" width="13.125" style="1" customWidth="1"/>
    <col min="9224" max="9224" width="12" style="1" customWidth="1"/>
    <col min="9225" max="9225" width="9" style="1"/>
    <col min="9226" max="9226" width="16.125" style="1" bestFit="1" customWidth="1"/>
    <col min="9227" max="9227" width="10.875" style="1" bestFit="1" customWidth="1"/>
    <col min="9228" max="9472" width="9" style="1"/>
    <col min="9473" max="9473" width="3.625" style="1" customWidth="1"/>
    <col min="9474" max="9474" width="17.75" style="1" customWidth="1"/>
    <col min="9475" max="9475" width="12.625" style="1" customWidth="1"/>
    <col min="9476" max="9476" width="13.75" style="1" customWidth="1"/>
    <col min="9477" max="9477" width="13.125" style="1" customWidth="1"/>
    <col min="9478" max="9478" width="9.125" style="1" bestFit="1" customWidth="1"/>
    <col min="9479" max="9479" width="13.125" style="1" customWidth="1"/>
    <col min="9480" max="9480" width="12" style="1" customWidth="1"/>
    <col min="9481" max="9481" width="9" style="1"/>
    <col min="9482" max="9482" width="16.125" style="1" bestFit="1" customWidth="1"/>
    <col min="9483" max="9483" width="10.875" style="1" bestFit="1" customWidth="1"/>
    <col min="9484" max="9728" width="9" style="1"/>
    <col min="9729" max="9729" width="3.625" style="1" customWidth="1"/>
    <col min="9730" max="9730" width="17.75" style="1" customWidth="1"/>
    <col min="9731" max="9731" width="12.625" style="1" customWidth="1"/>
    <col min="9732" max="9732" width="13.75" style="1" customWidth="1"/>
    <col min="9733" max="9733" width="13.125" style="1" customWidth="1"/>
    <col min="9734" max="9734" width="9.125" style="1" bestFit="1" customWidth="1"/>
    <col min="9735" max="9735" width="13.125" style="1" customWidth="1"/>
    <col min="9736" max="9736" width="12" style="1" customWidth="1"/>
    <col min="9737" max="9737" width="9" style="1"/>
    <col min="9738" max="9738" width="16.125" style="1" bestFit="1" customWidth="1"/>
    <col min="9739" max="9739" width="10.875" style="1" bestFit="1" customWidth="1"/>
    <col min="9740" max="9984" width="9" style="1"/>
    <col min="9985" max="9985" width="3.625" style="1" customWidth="1"/>
    <col min="9986" max="9986" width="17.75" style="1" customWidth="1"/>
    <col min="9987" max="9987" width="12.625" style="1" customWidth="1"/>
    <col min="9988" max="9988" width="13.75" style="1" customWidth="1"/>
    <col min="9989" max="9989" width="13.125" style="1" customWidth="1"/>
    <col min="9990" max="9990" width="9.125" style="1" bestFit="1" customWidth="1"/>
    <col min="9991" max="9991" width="13.125" style="1" customWidth="1"/>
    <col min="9992" max="9992" width="12" style="1" customWidth="1"/>
    <col min="9993" max="9993" width="9" style="1"/>
    <col min="9994" max="9994" width="16.125" style="1" bestFit="1" customWidth="1"/>
    <col min="9995" max="9995" width="10.875" style="1" bestFit="1" customWidth="1"/>
    <col min="9996" max="10240" width="9" style="1"/>
    <col min="10241" max="10241" width="3.625" style="1" customWidth="1"/>
    <col min="10242" max="10242" width="17.75" style="1" customWidth="1"/>
    <col min="10243" max="10243" width="12.625" style="1" customWidth="1"/>
    <col min="10244" max="10244" width="13.75" style="1" customWidth="1"/>
    <col min="10245" max="10245" width="13.125" style="1" customWidth="1"/>
    <col min="10246" max="10246" width="9.125" style="1" bestFit="1" customWidth="1"/>
    <col min="10247" max="10247" width="13.125" style="1" customWidth="1"/>
    <col min="10248" max="10248" width="12" style="1" customWidth="1"/>
    <col min="10249" max="10249" width="9" style="1"/>
    <col min="10250" max="10250" width="16.125" style="1" bestFit="1" customWidth="1"/>
    <col min="10251" max="10251" width="10.875" style="1" bestFit="1" customWidth="1"/>
    <col min="10252" max="10496" width="9" style="1"/>
    <col min="10497" max="10497" width="3.625" style="1" customWidth="1"/>
    <col min="10498" max="10498" width="17.75" style="1" customWidth="1"/>
    <col min="10499" max="10499" width="12.625" style="1" customWidth="1"/>
    <col min="10500" max="10500" width="13.75" style="1" customWidth="1"/>
    <col min="10501" max="10501" width="13.125" style="1" customWidth="1"/>
    <col min="10502" max="10502" width="9.125" style="1" bestFit="1" customWidth="1"/>
    <col min="10503" max="10503" width="13.125" style="1" customWidth="1"/>
    <col min="10504" max="10504" width="12" style="1" customWidth="1"/>
    <col min="10505" max="10505" width="9" style="1"/>
    <col min="10506" max="10506" width="16.125" style="1" bestFit="1" customWidth="1"/>
    <col min="10507" max="10507" width="10.875" style="1" bestFit="1" customWidth="1"/>
    <col min="10508" max="10752" width="9" style="1"/>
    <col min="10753" max="10753" width="3.625" style="1" customWidth="1"/>
    <col min="10754" max="10754" width="17.75" style="1" customWidth="1"/>
    <col min="10755" max="10755" width="12.625" style="1" customWidth="1"/>
    <col min="10756" max="10756" width="13.75" style="1" customWidth="1"/>
    <col min="10757" max="10757" width="13.125" style="1" customWidth="1"/>
    <col min="10758" max="10758" width="9.125" style="1" bestFit="1" customWidth="1"/>
    <col min="10759" max="10759" width="13.125" style="1" customWidth="1"/>
    <col min="10760" max="10760" width="12" style="1" customWidth="1"/>
    <col min="10761" max="10761" width="9" style="1"/>
    <col min="10762" max="10762" width="16.125" style="1" bestFit="1" customWidth="1"/>
    <col min="10763" max="10763" width="10.875" style="1" bestFit="1" customWidth="1"/>
    <col min="10764" max="11008" width="9" style="1"/>
    <col min="11009" max="11009" width="3.625" style="1" customWidth="1"/>
    <col min="11010" max="11010" width="17.75" style="1" customWidth="1"/>
    <col min="11011" max="11011" width="12.625" style="1" customWidth="1"/>
    <col min="11012" max="11012" width="13.75" style="1" customWidth="1"/>
    <col min="11013" max="11013" width="13.125" style="1" customWidth="1"/>
    <col min="11014" max="11014" width="9.125" style="1" bestFit="1" customWidth="1"/>
    <col min="11015" max="11015" width="13.125" style="1" customWidth="1"/>
    <col min="11016" max="11016" width="12" style="1" customWidth="1"/>
    <col min="11017" max="11017" width="9" style="1"/>
    <col min="11018" max="11018" width="16.125" style="1" bestFit="1" customWidth="1"/>
    <col min="11019" max="11019" width="10.875" style="1" bestFit="1" customWidth="1"/>
    <col min="11020" max="11264" width="9" style="1"/>
    <col min="11265" max="11265" width="3.625" style="1" customWidth="1"/>
    <col min="11266" max="11266" width="17.75" style="1" customWidth="1"/>
    <col min="11267" max="11267" width="12.625" style="1" customWidth="1"/>
    <col min="11268" max="11268" width="13.75" style="1" customWidth="1"/>
    <col min="11269" max="11269" width="13.125" style="1" customWidth="1"/>
    <col min="11270" max="11270" width="9.125" style="1" bestFit="1" customWidth="1"/>
    <col min="11271" max="11271" width="13.125" style="1" customWidth="1"/>
    <col min="11272" max="11272" width="12" style="1" customWidth="1"/>
    <col min="11273" max="11273" width="9" style="1"/>
    <col min="11274" max="11274" width="16.125" style="1" bestFit="1" customWidth="1"/>
    <col min="11275" max="11275" width="10.875" style="1" bestFit="1" customWidth="1"/>
    <col min="11276" max="11520" width="9" style="1"/>
    <col min="11521" max="11521" width="3.625" style="1" customWidth="1"/>
    <col min="11522" max="11522" width="17.75" style="1" customWidth="1"/>
    <col min="11523" max="11523" width="12.625" style="1" customWidth="1"/>
    <col min="11524" max="11524" width="13.75" style="1" customWidth="1"/>
    <col min="11525" max="11525" width="13.125" style="1" customWidth="1"/>
    <col min="11526" max="11526" width="9.125" style="1" bestFit="1" customWidth="1"/>
    <col min="11527" max="11527" width="13.125" style="1" customWidth="1"/>
    <col min="11528" max="11528" width="12" style="1" customWidth="1"/>
    <col min="11529" max="11529" width="9" style="1"/>
    <col min="11530" max="11530" width="16.125" style="1" bestFit="1" customWidth="1"/>
    <col min="11531" max="11531" width="10.875" style="1" bestFit="1" customWidth="1"/>
    <col min="11532" max="11776" width="9" style="1"/>
    <col min="11777" max="11777" width="3.625" style="1" customWidth="1"/>
    <col min="11778" max="11778" width="17.75" style="1" customWidth="1"/>
    <col min="11779" max="11779" width="12.625" style="1" customWidth="1"/>
    <col min="11780" max="11780" width="13.75" style="1" customWidth="1"/>
    <col min="11781" max="11781" width="13.125" style="1" customWidth="1"/>
    <col min="11782" max="11782" width="9.125" style="1" bestFit="1" customWidth="1"/>
    <col min="11783" max="11783" width="13.125" style="1" customWidth="1"/>
    <col min="11784" max="11784" width="12" style="1" customWidth="1"/>
    <col min="11785" max="11785" width="9" style="1"/>
    <col min="11786" max="11786" width="16.125" style="1" bestFit="1" customWidth="1"/>
    <col min="11787" max="11787" width="10.875" style="1" bestFit="1" customWidth="1"/>
    <col min="11788" max="12032" width="9" style="1"/>
    <col min="12033" max="12033" width="3.625" style="1" customWidth="1"/>
    <col min="12034" max="12034" width="17.75" style="1" customWidth="1"/>
    <col min="12035" max="12035" width="12.625" style="1" customWidth="1"/>
    <col min="12036" max="12036" width="13.75" style="1" customWidth="1"/>
    <col min="12037" max="12037" width="13.125" style="1" customWidth="1"/>
    <col min="12038" max="12038" width="9.125" style="1" bestFit="1" customWidth="1"/>
    <col min="12039" max="12039" width="13.125" style="1" customWidth="1"/>
    <col min="12040" max="12040" width="12" style="1" customWidth="1"/>
    <col min="12041" max="12041" width="9" style="1"/>
    <col min="12042" max="12042" width="16.125" style="1" bestFit="1" customWidth="1"/>
    <col min="12043" max="12043" width="10.875" style="1" bestFit="1" customWidth="1"/>
    <col min="12044" max="12288" width="9" style="1"/>
    <col min="12289" max="12289" width="3.625" style="1" customWidth="1"/>
    <col min="12290" max="12290" width="17.75" style="1" customWidth="1"/>
    <col min="12291" max="12291" width="12.625" style="1" customWidth="1"/>
    <col min="12292" max="12292" width="13.75" style="1" customWidth="1"/>
    <col min="12293" max="12293" width="13.125" style="1" customWidth="1"/>
    <col min="12294" max="12294" width="9.125" style="1" bestFit="1" customWidth="1"/>
    <col min="12295" max="12295" width="13.125" style="1" customWidth="1"/>
    <col min="12296" max="12296" width="12" style="1" customWidth="1"/>
    <col min="12297" max="12297" width="9" style="1"/>
    <col min="12298" max="12298" width="16.125" style="1" bestFit="1" customWidth="1"/>
    <col min="12299" max="12299" width="10.875" style="1" bestFit="1" customWidth="1"/>
    <col min="12300" max="12544" width="9" style="1"/>
    <col min="12545" max="12545" width="3.625" style="1" customWidth="1"/>
    <col min="12546" max="12546" width="17.75" style="1" customWidth="1"/>
    <col min="12547" max="12547" width="12.625" style="1" customWidth="1"/>
    <col min="12548" max="12548" width="13.75" style="1" customWidth="1"/>
    <col min="12549" max="12549" width="13.125" style="1" customWidth="1"/>
    <col min="12550" max="12550" width="9.125" style="1" bestFit="1" customWidth="1"/>
    <col min="12551" max="12551" width="13.125" style="1" customWidth="1"/>
    <col min="12552" max="12552" width="12" style="1" customWidth="1"/>
    <col min="12553" max="12553" width="9" style="1"/>
    <col min="12554" max="12554" width="16.125" style="1" bestFit="1" customWidth="1"/>
    <col min="12555" max="12555" width="10.875" style="1" bestFit="1" customWidth="1"/>
    <col min="12556" max="12800" width="9" style="1"/>
    <col min="12801" max="12801" width="3.625" style="1" customWidth="1"/>
    <col min="12802" max="12802" width="17.75" style="1" customWidth="1"/>
    <col min="12803" max="12803" width="12.625" style="1" customWidth="1"/>
    <col min="12804" max="12804" width="13.75" style="1" customWidth="1"/>
    <col min="12805" max="12805" width="13.125" style="1" customWidth="1"/>
    <col min="12806" max="12806" width="9.125" style="1" bestFit="1" customWidth="1"/>
    <col min="12807" max="12807" width="13.125" style="1" customWidth="1"/>
    <col min="12808" max="12808" width="12" style="1" customWidth="1"/>
    <col min="12809" max="12809" width="9" style="1"/>
    <col min="12810" max="12810" width="16.125" style="1" bestFit="1" customWidth="1"/>
    <col min="12811" max="12811" width="10.875" style="1" bestFit="1" customWidth="1"/>
    <col min="12812" max="13056" width="9" style="1"/>
    <col min="13057" max="13057" width="3.625" style="1" customWidth="1"/>
    <col min="13058" max="13058" width="17.75" style="1" customWidth="1"/>
    <col min="13059" max="13059" width="12.625" style="1" customWidth="1"/>
    <col min="13060" max="13060" width="13.75" style="1" customWidth="1"/>
    <col min="13061" max="13061" width="13.125" style="1" customWidth="1"/>
    <col min="13062" max="13062" width="9.125" style="1" bestFit="1" customWidth="1"/>
    <col min="13063" max="13063" width="13.125" style="1" customWidth="1"/>
    <col min="13064" max="13064" width="12" style="1" customWidth="1"/>
    <col min="13065" max="13065" width="9" style="1"/>
    <col min="13066" max="13066" width="16.125" style="1" bestFit="1" customWidth="1"/>
    <col min="13067" max="13067" width="10.875" style="1" bestFit="1" customWidth="1"/>
    <col min="13068" max="13312" width="9" style="1"/>
    <col min="13313" max="13313" width="3.625" style="1" customWidth="1"/>
    <col min="13314" max="13314" width="17.75" style="1" customWidth="1"/>
    <col min="13315" max="13315" width="12.625" style="1" customWidth="1"/>
    <col min="13316" max="13316" width="13.75" style="1" customWidth="1"/>
    <col min="13317" max="13317" width="13.125" style="1" customWidth="1"/>
    <col min="13318" max="13318" width="9.125" style="1" bestFit="1" customWidth="1"/>
    <col min="13319" max="13319" width="13.125" style="1" customWidth="1"/>
    <col min="13320" max="13320" width="12" style="1" customWidth="1"/>
    <col min="13321" max="13321" width="9" style="1"/>
    <col min="13322" max="13322" width="16.125" style="1" bestFit="1" customWidth="1"/>
    <col min="13323" max="13323" width="10.875" style="1" bestFit="1" customWidth="1"/>
    <col min="13324" max="13568" width="9" style="1"/>
    <col min="13569" max="13569" width="3.625" style="1" customWidth="1"/>
    <col min="13570" max="13570" width="17.75" style="1" customWidth="1"/>
    <col min="13571" max="13571" width="12.625" style="1" customWidth="1"/>
    <col min="13572" max="13572" width="13.75" style="1" customWidth="1"/>
    <col min="13573" max="13573" width="13.125" style="1" customWidth="1"/>
    <col min="13574" max="13574" width="9.125" style="1" bestFit="1" customWidth="1"/>
    <col min="13575" max="13575" width="13.125" style="1" customWidth="1"/>
    <col min="13576" max="13576" width="12" style="1" customWidth="1"/>
    <col min="13577" max="13577" width="9" style="1"/>
    <col min="13578" max="13578" width="16.125" style="1" bestFit="1" customWidth="1"/>
    <col min="13579" max="13579" width="10.875" style="1" bestFit="1" customWidth="1"/>
    <col min="13580" max="13824" width="9" style="1"/>
    <col min="13825" max="13825" width="3.625" style="1" customWidth="1"/>
    <col min="13826" max="13826" width="17.75" style="1" customWidth="1"/>
    <col min="13827" max="13827" width="12.625" style="1" customWidth="1"/>
    <col min="13828" max="13828" width="13.75" style="1" customWidth="1"/>
    <col min="13829" max="13829" width="13.125" style="1" customWidth="1"/>
    <col min="13830" max="13830" width="9.125" style="1" bestFit="1" customWidth="1"/>
    <col min="13831" max="13831" width="13.125" style="1" customWidth="1"/>
    <col min="13832" max="13832" width="12" style="1" customWidth="1"/>
    <col min="13833" max="13833" width="9" style="1"/>
    <col min="13834" max="13834" width="16.125" style="1" bestFit="1" customWidth="1"/>
    <col min="13835" max="13835" width="10.875" style="1" bestFit="1" customWidth="1"/>
    <col min="13836" max="14080" width="9" style="1"/>
    <col min="14081" max="14081" width="3.625" style="1" customWidth="1"/>
    <col min="14082" max="14082" width="17.75" style="1" customWidth="1"/>
    <col min="14083" max="14083" width="12.625" style="1" customWidth="1"/>
    <col min="14084" max="14084" width="13.75" style="1" customWidth="1"/>
    <col min="14085" max="14085" width="13.125" style="1" customWidth="1"/>
    <col min="14086" max="14086" width="9.125" style="1" bestFit="1" customWidth="1"/>
    <col min="14087" max="14087" width="13.125" style="1" customWidth="1"/>
    <col min="14088" max="14088" width="12" style="1" customWidth="1"/>
    <col min="14089" max="14089" width="9" style="1"/>
    <col min="14090" max="14090" width="16.125" style="1" bestFit="1" customWidth="1"/>
    <col min="14091" max="14091" width="10.875" style="1" bestFit="1" customWidth="1"/>
    <col min="14092" max="14336" width="9" style="1"/>
    <col min="14337" max="14337" width="3.625" style="1" customWidth="1"/>
    <col min="14338" max="14338" width="17.75" style="1" customWidth="1"/>
    <col min="14339" max="14339" width="12.625" style="1" customWidth="1"/>
    <col min="14340" max="14340" width="13.75" style="1" customWidth="1"/>
    <col min="14341" max="14341" width="13.125" style="1" customWidth="1"/>
    <col min="14342" max="14342" width="9.125" style="1" bestFit="1" customWidth="1"/>
    <col min="14343" max="14343" width="13.125" style="1" customWidth="1"/>
    <col min="14344" max="14344" width="12" style="1" customWidth="1"/>
    <col min="14345" max="14345" width="9" style="1"/>
    <col min="14346" max="14346" width="16.125" style="1" bestFit="1" customWidth="1"/>
    <col min="14347" max="14347" width="10.875" style="1" bestFit="1" customWidth="1"/>
    <col min="14348" max="14592" width="9" style="1"/>
    <col min="14593" max="14593" width="3.625" style="1" customWidth="1"/>
    <col min="14594" max="14594" width="17.75" style="1" customWidth="1"/>
    <col min="14595" max="14595" width="12.625" style="1" customWidth="1"/>
    <col min="14596" max="14596" width="13.75" style="1" customWidth="1"/>
    <col min="14597" max="14597" width="13.125" style="1" customWidth="1"/>
    <col min="14598" max="14598" width="9.125" style="1" bestFit="1" customWidth="1"/>
    <col min="14599" max="14599" width="13.125" style="1" customWidth="1"/>
    <col min="14600" max="14600" width="12" style="1" customWidth="1"/>
    <col min="14601" max="14601" width="9" style="1"/>
    <col min="14602" max="14602" width="16.125" style="1" bestFit="1" customWidth="1"/>
    <col min="14603" max="14603" width="10.875" style="1" bestFit="1" customWidth="1"/>
    <col min="14604" max="14848" width="9" style="1"/>
    <col min="14849" max="14849" width="3.625" style="1" customWidth="1"/>
    <col min="14850" max="14850" width="17.75" style="1" customWidth="1"/>
    <col min="14851" max="14851" width="12.625" style="1" customWidth="1"/>
    <col min="14852" max="14852" width="13.75" style="1" customWidth="1"/>
    <col min="14853" max="14853" width="13.125" style="1" customWidth="1"/>
    <col min="14854" max="14854" width="9.125" style="1" bestFit="1" customWidth="1"/>
    <col min="14855" max="14855" width="13.125" style="1" customWidth="1"/>
    <col min="14856" max="14856" width="12" style="1" customWidth="1"/>
    <col min="14857" max="14857" width="9" style="1"/>
    <col min="14858" max="14858" width="16.125" style="1" bestFit="1" customWidth="1"/>
    <col min="14859" max="14859" width="10.875" style="1" bestFit="1" customWidth="1"/>
    <col min="14860" max="15104" width="9" style="1"/>
    <col min="15105" max="15105" width="3.625" style="1" customWidth="1"/>
    <col min="15106" max="15106" width="17.75" style="1" customWidth="1"/>
    <col min="15107" max="15107" width="12.625" style="1" customWidth="1"/>
    <col min="15108" max="15108" width="13.75" style="1" customWidth="1"/>
    <col min="15109" max="15109" width="13.125" style="1" customWidth="1"/>
    <col min="15110" max="15110" width="9.125" style="1" bestFit="1" customWidth="1"/>
    <col min="15111" max="15111" width="13.125" style="1" customWidth="1"/>
    <col min="15112" max="15112" width="12" style="1" customWidth="1"/>
    <col min="15113" max="15113" width="9" style="1"/>
    <col min="15114" max="15114" width="16.125" style="1" bestFit="1" customWidth="1"/>
    <col min="15115" max="15115" width="10.875" style="1" bestFit="1" customWidth="1"/>
    <col min="15116" max="15360" width="9" style="1"/>
    <col min="15361" max="15361" width="3.625" style="1" customWidth="1"/>
    <col min="15362" max="15362" width="17.75" style="1" customWidth="1"/>
    <col min="15363" max="15363" width="12.625" style="1" customWidth="1"/>
    <col min="15364" max="15364" width="13.75" style="1" customWidth="1"/>
    <col min="15365" max="15365" width="13.125" style="1" customWidth="1"/>
    <col min="15366" max="15366" width="9.125" style="1" bestFit="1" customWidth="1"/>
    <col min="15367" max="15367" width="13.125" style="1" customWidth="1"/>
    <col min="15368" max="15368" width="12" style="1" customWidth="1"/>
    <col min="15369" max="15369" width="9" style="1"/>
    <col min="15370" max="15370" width="16.125" style="1" bestFit="1" customWidth="1"/>
    <col min="15371" max="15371" width="10.875" style="1" bestFit="1" customWidth="1"/>
    <col min="15372" max="15616" width="9" style="1"/>
    <col min="15617" max="15617" width="3.625" style="1" customWidth="1"/>
    <col min="15618" max="15618" width="17.75" style="1" customWidth="1"/>
    <col min="15619" max="15619" width="12.625" style="1" customWidth="1"/>
    <col min="15620" max="15620" width="13.75" style="1" customWidth="1"/>
    <col min="15621" max="15621" width="13.125" style="1" customWidth="1"/>
    <col min="15622" max="15622" width="9.125" style="1" bestFit="1" customWidth="1"/>
    <col min="15623" max="15623" width="13.125" style="1" customWidth="1"/>
    <col min="15624" max="15624" width="12" style="1" customWidth="1"/>
    <col min="15625" max="15625" width="9" style="1"/>
    <col min="15626" max="15626" width="16.125" style="1" bestFit="1" customWidth="1"/>
    <col min="15627" max="15627" width="10.875" style="1" bestFit="1" customWidth="1"/>
    <col min="15628" max="15872" width="9" style="1"/>
    <col min="15873" max="15873" width="3.625" style="1" customWidth="1"/>
    <col min="15874" max="15874" width="17.75" style="1" customWidth="1"/>
    <col min="15875" max="15875" width="12.625" style="1" customWidth="1"/>
    <col min="15876" max="15876" width="13.75" style="1" customWidth="1"/>
    <col min="15877" max="15877" width="13.125" style="1" customWidth="1"/>
    <col min="15878" max="15878" width="9.125" style="1" bestFit="1" customWidth="1"/>
    <col min="15879" max="15879" width="13.125" style="1" customWidth="1"/>
    <col min="15880" max="15880" width="12" style="1" customWidth="1"/>
    <col min="15881" max="15881" width="9" style="1"/>
    <col min="15882" max="15882" width="16.125" style="1" bestFit="1" customWidth="1"/>
    <col min="15883" max="15883" width="10.875" style="1" bestFit="1" customWidth="1"/>
    <col min="15884" max="16128" width="9" style="1"/>
    <col min="16129" max="16129" width="3.625" style="1" customWidth="1"/>
    <col min="16130" max="16130" width="17.75" style="1" customWidth="1"/>
    <col min="16131" max="16131" width="12.625" style="1" customWidth="1"/>
    <col min="16132" max="16132" width="13.75" style="1" customWidth="1"/>
    <col min="16133" max="16133" width="13.125" style="1" customWidth="1"/>
    <col min="16134" max="16134" width="9.125" style="1" bestFit="1" customWidth="1"/>
    <col min="16135" max="16135" width="13.125" style="1" customWidth="1"/>
    <col min="16136" max="16136" width="12" style="1" customWidth="1"/>
    <col min="16137" max="16137" width="9" style="1"/>
    <col min="16138" max="16138" width="16.125" style="1" bestFit="1" customWidth="1"/>
    <col min="16139" max="16139" width="10.875" style="1" bestFit="1" customWidth="1"/>
    <col min="16140" max="16384" width="9" style="1"/>
  </cols>
  <sheetData>
    <row r="1" spans="1:8" ht="22.5" customHeight="1">
      <c r="A1" s="27" t="s">
        <v>77</v>
      </c>
    </row>
    <row r="2" spans="1:8" ht="30" customHeight="1" thickBot="1">
      <c r="A2" s="90" t="s">
        <v>31</v>
      </c>
      <c r="B2" s="90"/>
      <c r="C2" s="90"/>
      <c r="D2" s="90"/>
      <c r="E2" s="90"/>
      <c r="F2" s="90"/>
      <c r="G2" s="90"/>
      <c r="H2" s="90"/>
    </row>
    <row r="3" spans="1:8" ht="45.75" customHeight="1">
      <c r="A3" s="91" t="s">
        <v>34</v>
      </c>
      <c r="B3" s="92"/>
      <c r="C3" s="93"/>
      <c r="D3" s="94"/>
      <c r="E3" s="94"/>
      <c r="F3" s="94"/>
      <c r="G3" s="94"/>
      <c r="H3" s="95"/>
    </row>
    <row r="4" spans="1:8" ht="15" customHeight="1">
      <c r="A4" s="66" t="s">
        <v>7</v>
      </c>
      <c r="B4" s="67"/>
      <c r="C4" s="68"/>
      <c r="D4" s="69"/>
      <c r="E4" s="69"/>
      <c r="F4" s="69"/>
      <c r="G4" s="69"/>
      <c r="H4" s="70"/>
    </row>
    <row r="5" spans="1:8" ht="15" customHeight="1">
      <c r="A5" s="66" t="s">
        <v>8</v>
      </c>
      <c r="B5" s="67"/>
      <c r="C5" s="68"/>
      <c r="D5" s="69"/>
      <c r="E5" s="69"/>
      <c r="F5" s="69"/>
      <c r="G5" s="69"/>
      <c r="H5" s="70"/>
    </row>
    <row r="6" spans="1:8" ht="15" customHeight="1">
      <c r="A6" s="66" t="s">
        <v>75</v>
      </c>
      <c r="B6" s="67"/>
      <c r="C6" s="68"/>
      <c r="D6" s="69"/>
      <c r="E6" s="69"/>
      <c r="F6" s="69"/>
      <c r="G6" s="69"/>
      <c r="H6" s="70"/>
    </row>
    <row r="7" spans="1:8" ht="15" customHeight="1">
      <c r="A7" s="71" t="s">
        <v>9</v>
      </c>
      <c r="B7" s="72"/>
      <c r="C7" s="77" t="s">
        <v>10</v>
      </c>
      <c r="D7" s="78"/>
      <c r="E7" s="79"/>
      <c r="F7" s="2"/>
      <c r="G7" s="3" t="s">
        <v>11</v>
      </c>
      <c r="H7" s="4"/>
    </row>
    <row r="8" spans="1:8" ht="15" customHeight="1">
      <c r="A8" s="73"/>
      <c r="B8" s="74"/>
      <c r="C8" s="77" t="s">
        <v>12</v>
      </c>
      <c r="D8" s="78"/>
      <c r="E8" s="79"/>
      <c r="F8" s="2"/>
      <c r="G8" s="14" t="s">
        <v>13</v>
      </c>
      <c r="H8" s="15"/>
    </row>
    <row r="9" spans="1:8" ht="15" customHeight="1">
      <c r="A9" s="73"/>
      <c r="B9" s="74"/>
      <c r="C9" s="80" t="s">
        <v>14</v>
      </c>
      <c r="D9" s="81"/>
      <c r="E9" s="82"/>
      <c r="F9" s="2"/>
      <c r="G9" s="14" t="s">
        <v>15</v>
      </c>
      <c r="H9" s="15"/>
    </row>
    <row r="10" spans="1:8" ht="15" customHeight="1">
      <c r="A10" s="73"/>
      <c r="B10" s="74"/>
      <c r="C10" s="80" t="s">
        <v>16</v>
      </c>
      <c r="D10" s="81"/>
      <c r="E10" s="82"/>
      <c r="F10" s="2"/>
      <c r="G10" s="83" t="s">
        <v>17</v>
      </c>
      <c r="H10" s="84"/>
    </row>
    <row r="11" spans="1:8" ht="15" customHeight="1">
      <c r="A11" s="73"/>
      <c r="B11" s="74"/>
      <c r="C11" s="80" t="s">
        <v>18</v>
      </c>
      <c r="D11" s="81"/>
      <c r="E11" s="82"/>
      <c r="F11" s="2"/>
      <c r="G11" s="83" t="s">
        <v>19</v>
      </c>
      <c r="H11" s="84"/>
    </row>
    <row r="12" spans="1:8" ht="15" customHeight="1" thickBot="1">
      <c r="A12" s="75"/>
      <c r="B12" s="76"/>
      <c r="C12" s="85" t="s">
        <v>20</v>
      </c>
      <c r="D12" s="86"/>
      <c r="E12" s="87"/>
      <c r="F12" s="13"/>
      <c r="G12" s="88" t="s">
        <v>21</v>
      </c>
      <c r="H12" s="89"/>
    </row>
    <row r="13" spans="1:8" ht="14.25" thickBot="1">
      <c r="A13" s="5"/>
      <c r="B13" s="5"/>
      <c r="C13" s="5"/>
      <c r="D13" s="5"/>
      <c r="E13" s="5"/>
      <c r="F13" s="5"/>
      <c r="G13" s="5"/>
      <c r="H13" s="5"/>
    </row>
    <row r="14" spans="1:8" ht="12.95" customHeight="1">
      <c r="A14" s="54" t="s">
        <v>22</v>
      </c>
      <c r="B14" s="55"/>
      <c r="C14" s="58" t="s">
        <v>23</v>
      </c>
      <c r="D14" s="59"/>
      <c r="E14" s="59"/>
      <c r="F14" s="59"/>
      <c r="G14" s="60"/>
      <c r="H14" s="64" t="s">
        <v>24</v>
      </c>
    </row>
    <row r="15" spans="1:8" ht="12.95" customHeight="1">
      <c r="A15" s="56"/>
      <c r="B15" s="57"/>
      <c r="C15" s="61"/>
      <c r="D15" s="62"/>
      <c r="E15" s="62"/>
      <c r="F15" s="62"/>
      <c r="G15" s="63"/>
      <c r="H15" s="65"/>
    </row>
    <row r="16" spans="1:8" s="7" customFormat="1" ht="21.75" customHeight="1">
      <c r="A16" s="30" t="s">
        <v>35</v>
      </c>
      <c r="B16" s="6" t="s">
        <v>0</v>
      </c>
      <c r="C16" s="28" t="s">
        <v>36</v>
      </c>
      <c r="D16" s="28"/>
      <c r="E16" s="28"/>
      <c r="F16" s="28"/>
      <c r="G16" s="28"/>
      <c r="H16" s="36">
        <f>ROUNDUP(F10*7000*F8,0)</f>
        <v>0</v>
      </c>
    </row>
    <row r="17" spans="1:8" s="7" customFormat="1" ht="21.75" customHeight="1">
      <c r="A17" s="30"/>
      <c r="B17" s="8"/>
      <c r="C17" s="29" t="s">
        <v>37</v>
      </c>
      <c r="D17" s="29"/>
      <c r="E17" s="29"/>
      <c r="F17" s="29"/>
      <c r="G17" s="29"/>
      <c r="H17" s="36"/>
    </row>
    <row r="18" spans="1:8" s="7" customFormat="1" ht="21.75" customHeight="1">
      <c r="A18" s="30" t="s">
        <v>40</v>
      </c>
      <c r="B18" s="6" t="s">
        <v>2</v>
      </c>
      <c r="C18" s="28" t="s">
        <v>41</v>
      </c>
      <c r="D18" s="28"/>
      <c r="E18" s="28"/>
      <c r="F18" s="28"/>
      <c r="G18" s="28"/>
      <c r="H18" s="36">
        <f>ROUNDUP(F11*1000*F8,0)</f>
        <v>0</v>
      </c>
    </row>
    <row r="19" spans="1:8" s="7" customFormat="1" ht="21.75" customHeight="1">
      <c r="A19" s="30"/>
      <c r="B19" s="8"/>
      <c r="C19" s="29" t="s">
        <v>25</v>
      </c>
      <c r="D19" s="29"/>
      <c r="E19" s="29"/>
      <c r="F19" s="29"/>
      <c r="G19" s="29"/>
      <c r="H19" s="36"/>
    </row>
    <row r="20" spans="1:8" s="7" customFormat="1" ht="21.75" customHeight="1">
      <c r="A20" s="38" t="s">
        <v>44</v>
      </c>
      <c r="B20" s="6" t="s">
        <v>4</v>
      </c>
      <c r="C20" s="28" t="s">
        <v>45</v>
      </c>
      <c r="D20" s="28"/>
      <c r="E20" s="28"/>
      <c r="F20" s="28"/>
      <c r="G20" s="28"/>
      <c r="H20" s="36">
        <f>ROUNDUP(7000*F9*F8,0)</f>
        <v>0</v>
      </c>
    </row>
    <row r="21" spans="1:8" s="7" customFormat="1" ht="21.75" customHeight="1">
      <c r="A21" s="43"/>
      <c r="B21" s="8"/>
      <c r="C21" s="29" t="s">
        <v>46</v>
      </c>
      <c r="D21" s="37"/>
      <c r="E21" s="37"/>
      <c r="F21" s="37"/>
      <c r="G21" s="37"/>
      <c r="H21" s="36"/>
    </row>
    <row r="22" spans="1:8" s="7" customFormat="1" ht="30" customHeight="1">
      <c r="A22" s="38" t="s">
        <v>48</v>
      </c>
      <c r="B22" s="6" t="s">
        <v>49</v>
      </c>
      <c r="C22" s="28" t="s">
        <v>29</v>
      </c>
      <c r="D22" s="28"/>
      <c r="E22" s="28"/>
      <c r="F22" s="28"/>
      <c r="G22" s="28"/>
      <c r="H22" s="36">
        <f>ROUNDUP(F12*F8,0)</f>
        <v>0</v>
      </c>
    </row>
    <row r="23" spans="1:8" s="7" customFormat="1" ht="21.75" customHeight="1" thickBot="1">
      <c r="A23" s="42"/>
      <c r="B23" s="18"/>
      <c r="C23" s="40" t="s">
        <v>50</v>
      </c>
      <c r="D23" s="40"/>
      <c r="E23" s="40"/>
      <c r="F23" s="40"/>
      <c r="G23" s="40"/>
      <c r="H23" s="39"/>
    </row>
    <row r="24" spans="1:8" s="7" customFormat="1" ht="21.75" customHeight="1" thickTop="1">
      <c r="A24" s="33" t="s">
        <v>66</v>
      </c>
      <c r="B24" s="34"/>
      <c r="C24" s="34"/>
      <c r="D24" s="34"/>
      <c r="E24" s="34"/>
      <c r="F24" s="34"/>
      <c r="G24" s="35"/>
      <c r="H24" s="19">
        <f>SUM(H16:H23)</f>
        <v>0</v>
      </c>
    </row>
    <row r="25" spans="1:8" s="7" customFormat="1" ht="30" customHeight="1">
      <c r="A25" s="30" t="s">
        <v>51</v>
      </c>
      <c r="B25" s="6" t="s">
        <v>5</v>
      </c>
      <c r="C25" s="28" t="s">
        <v>52</v>
      </c>
      <c r="D25" s="28"/>
      <c r="E25" s="28"/>
      <c r="F25" s="28"/>
      <c r="G25" s="28"/>
      <c r="H25" s="36">
        <f>ROUNDUP(H24*10/100,0)</f>
        <v>0</v>
      </c>
    </row>
    <row r="26" spans="1:8" s="7" customFormat="1" ht="21.75" customHeight="1">
      <c r="A26" s="30"/>
      <c r="B26" s="8"/>
      <c r="C26" s="29" t="s">
        <v>62</v>
      </c>
      <c r="D26" s="37"/>
      <c r="E26" s="37"/>
      <c r="F26" s="37"/>
      <c r="G26" s="37"/>
      <c r="H26" s="36"/>
    </row>
    <row r="27" spans="1:8" s="7" customFormat="1" ht="21.75" customHeight="1">
      <c r="A27" s="30" t="s">
        <v>53</v>
      </c>
      <c r="B27" s="6" t="s">
        <v>6</v>
      </c>
      <c r="C27" s="28" t="s">
        <v>54</v>
      </c>
      <c r="D27" s="28"/>
      <c r="E27" s="28"/>
      <c r="F27" s="28"/>
      <c r="G27" s="28"/>
      <c r="H27" s="36">
        <f>ROUNDUP(SUM(H24:H26)*30/100,0)</f>
        <v>0</v>
      </c>
    </row>
    <row r="28" spans="1:8" s="7" customFormat="1" ht="21.75" customHeight="1" thickBot="1">
      <c r="A28" s="38"/>
      <c r="B28" s="18"/>
      <c r="C28" s="40" t="s">
        <v>63</v>
      </c>
      <c r="D28" s="41"/>
      <c r="E28" s="41"/>
      <c r="F28" s="41"/>
      <c r="G28" s="41"/>
      <c r="H28" s="39"/>
    </row>
    <row r="29" spans="1:8" s="7" customFormat="1" ht="21.75" customHeight="1" thickTop="1">
      <c r="A29" s="31" t="s">
        <v>65</v>
      </c>
      <c r="B29" s="32"/>
      <c r="C29" s="32"/>
      <c r="D29" s="32"/>
      <c r="E29" s="32"/>
      <c r="F29" s="32"/>
      <c r="G29" s="32"/>
      <c r="H29" s="21">
        <f>SUM(H24:H28)</f>
        <v>0</v>
      </c>
    </row>
    <row r="30" spans="1:8" s="7" customFormat="1" ht="21.75" customHeight="1">
      <c r="A30" s="42" t="s">
        <v>38</v>
      </c>
      <c r="B30" s="18" t="s">
        <v>1</v>
      </c>
      <c r="C30" s="40" t="s">
        <v>39</v>
      </c>
      <c r="D30" s="40"/>
      <c r="E30" s="40"/>
      <c r="F30" s="40"/>
      <c r="G30" s="40"/>
      <c r="H30" s="52" t="s">
        <v>57</v>
      </c>
    </row>
    <row r="31" spans="1:8" s="7" customFormat="1" ht="21.75" customHeight="1">
      <c r="A31" s="43"/>
      <c r="B31" s="8"/>
      <c r="C31" s="29" t="s">
        <v>56</v>
      </c>
      <c r="D31" s="29"/>
      <c r="E31" s="29"/>
      <c r="F31" s="29"/>
      <c r="G31" s="29"/>
      <c r="H31" s="53"/>
    </row>
    <row r="32" spans="1:8" s="7" customFormat="1" ht="21.75" customHeight="1">
      <c r="A32" s="30" t="s">
        <v>42</v>
      </c>
      <c r="B32" s="6" t="s">
        <v>3</v>
      </c>
      <c r="C32" s="28" t="s">
        <v>43</v>
      </c>
      <c r="D32" s="28"/>
      <c r="E32" s="28"/>
      <c r="F32" s="28"/>
      <c r="G32" s="28"/>
      <c r="H32" s="36">
        <f>ROUNDUP(20000*F7,0)</f>
        <v>0</v>
      </c>
    </row>
    <row r="33" spans="1:9" s="7" customFormat="1" ht="21.75" customHeight="1">
      <c r="A33" s="30"/>
      <c r="B33" s="8"/>
      <c r="C33" s="29" t="s">
        <v>33</v>
      </c>
      <c r="D33" s="29"/>
      <c r="E33" s="29"/>
      <c r="F33" s="29"/>
      <c r="G33" s="29"/>
      <c r="H33" s="36"/>
      <c r="I33" s="17"/>
    </row>
    <row r="34" spans="1:9" s="7" customFormat="1" ht="30" customHeight="1">
      <c r="A34" s="38" t="s">
        <v>47</v>
      </c>
      <c r="B34" s="6" t="s">
        <v>26</v>
      </c>
      <c r="C34" s="28" t="s">
        <v>30</v>
      </c>
      <c r="D34" s="28"/>
      <c r="E34" s="28"/>
      <c r="F34" s="28"/>
      <c r="G34" s="28"/>
      <c r="H34" s="36">
        <f>ROUNDUP(99000*F7,0)</f>
        <v>0</v>
      </c>
    </row>
    <row r="35" spans="1:9" s="7" customFormat="1" ht="21.75" customHeight="1" thickBot="1">
      <c r="A35" s="42"/>
      <c r="B35" s="18"/>
      <c r="C35" s="40" t="s">
        <v>32</v>
      </c>
      <c r="D35" s="40"/>
      <c r="E35" s="40"/>
      <c r="F35" s="40"/>
      <c r="G35" s="40"/>
      <c r="H35" s="39"/>
      <c r="I35" s="17"/>
    </row>
    <row r="36" spans="1:9" s="7" customFormat="1" ht="21.75" customHeight="1" thickTop="1">
      <c r="A36" s="33" t="s">
        <v>67</v>
      </c>
      <c r="B36" s="34"/>
      <c r="C36" s="34"/>
      <c r="D36" s="34"/>
      <c r="E36" s="34"/>
      <c r="F36" s="34"/>
      <c r="G36" s="35"/>
      <c r="H36" s="19">
        <f>SUM(H30:H35)</f>
        <v>0</v>
      </c>
    </row>
    <row r="37" spans="1:9" s="7" customFormat="1" ht="30" customHeight="1">
      <c r="A37" s="30" t="s">
        <v>59</v>
      </c>
      <c r="B37" s="6" t="s">
        <v>5</v>
      </c>
      <c r="C37" s="28" t="s">
        <v>52</v>
      </c>
      <c r="D37" s="28"/>
      <c r="E37" s="28"/>
      <c r="F37" s="28"/>
      <c r="G37" s="28"/>
      <c r="H37" s="36">
        <f>ROUNDUP(H36*10/100,0)</f>
        <v>0</v>
      </c>
    </row>
    <row r="38" spans="1:9" s="7" customFormat="1" ht="21.75" customHeight="1">
      <c r="A38" s="30"/>
      <c r="B38" s="8"/>
      <c r="C38" s="29" t="s">
        <v>58</v>
      </c>
      <c r="D38" s="37"/>
      <c r="E38" s="37"/>
      <c r="F38" s="37"/>
      <c r="G38" s="37"/>
      <c r="H38" s="36"/>
    </row>
    <row r="39" spans="1:9" s="7" customFormat="1" ht="21.75" customHeight="1">
      <c r="A39" s="30" t="s">
        <v>60</v>
      </c>
      <c r="B39" s="6" t="s">
        <v>6</v>
      </c>
      <c r="C39" s="28" t="s">
        <v>54</v>
      </c>
      <c r="D39" s="28"/>
      <c r="E39" s="28"/>
      <c r="F39" s="28"/>
      <c r="G39" s="28"/>
      <c r="H39" s="36">
        <f>ROUNDUP(SUM(H36:H38)*30/100,0)</f>
        <v>0</v>
      </c>
    </row>
    <row r="40" spans="1:9" s="7" customFormat="1" ht="21.75" customHeight="1" thickBot="1">
      <c r="A40" s="38"/>
      <c r="B40" s="18"/>
      <c r="C40" s="40" t="s">
        <v>61</v>
      </c>
      <c r="D40" s="41"/>
      <c r="E40" s="41"/>
      <c r="F40" s="41"/>
      <c r="G40" s="41"/>
      <c r="H40" s="39"/>
      <c r="I40" s="17"/>
    </row>
    <row r="41" spans="1:9" s="7" customFormat="1" ht="21.75" customHeight="1" thickTop="1">
      <c r="A41" s="31" t="s">
        <v>68</v>
      </c>
      <c r="B41" s="32"/>
      <c r="C41" s="32"/>
      <c r="D41" s="32"/>
      <c r="E41" s="32"/>
      <c r="F41" s="32"/>
      <c r="G41" s="32"/>
      <c r="H41" s="21">
        <f>SUM(H36:H40)</f>
        <v>0</v>
      </c>
    </row>
    <row r="42" spans="1:9" s="7" customFormat="1" ht="42.75" customHeight="1">
      <c r="A42" s="20" t="s">
        <v>55</v>
      </c>
      <c r="B42" s="8" t="s">
        <v>74</v>
      </c>
      <c r="C42" s="29" t="s">
        <v>76</v>
      </c>
      <c r="D42" s="29"/>
      <c r="E42" s="29"/>
      <c r="F42" s="29"/>
      <c r="G42" s="29"/>
      <c r="H42" s="26">
        <f>SUM(H29,H41)</f>
        <v>0</v>
      </c>
    </row>
    <row r="43" spans="1:9" s="7" customFormat="1" ht="21.75" customHeight="1">
      <c r="A43" s="30" t="s">
        <v>64</v>
      </c>
      <c r="B43" s="48"/>
      <c r="C43" s="46" t="s">
        <v>72</v>
      </c>
      <c r="D43" s="46"/>
      <c r="E43" s="46"/>
      <c r="F43" s="46"/>
      <c r="G43" s="22">
        <f>IFERROR(ROUNDDOWN(($H$29*0.3),0),"円")</f>
        <v>0</v>
      </c>
      <c r="H43" s="47">
        <f>G43+G44</f>
        <v>0</v>
      </c>
    </row>
    <row r="44" spans="1:9" s="7" customFormat="1" ht="21.75" customHeight="1">
      <c r="A44" s="30"/>
      <c r="B44" s="48"/>
      <c r="C44" s="46" t="s">
        <v>69</v>
      </c>
      <c r="D44" s="46"/>
      <c r="E44" s="46"/>
      <c r="F44" s="46"/>
      <c r="G44" s="23">
        <f>H41</f>
        <v>0</v>
      </c>
      <c r="H44" s="47"/>
    </row>
    <row r="45" spans="1:9" s="7" customFormat="1" ht="21.75" customHeight="1">
      <c r="A45" s="30" t="s">
        <v>70</v>
      </c>
      <c r="B45" s="48"/>
      <c r="C45" s="46" t="s">
        <v>73</v>
      </c>
      <c r="D45" s="46"/>
      <c r="E45" s="46"/>
      <c r="F45" s="46"/>
      <c r="G45" s="46"/>
      <c r="H45" s="24">
        <f>IFERROR(ROUNDDOWN(($H$29*0.7),0),"円")</f>
        <v>0</v>
      </c>
    </row>
    <row r="46" spans="1:9" s="7" customFormat="1" ht="21.75" customHeight="1" thickBot="1">
      <c r="A46" s="49"/>
      <c r="B46" s="50"/>
      <c r="C46" s="51" t="s">
        <v>71</v>
      </c>
      <c r="D46" s="51"/>
      <c r="E46" s="51"/>
      <c r="F46" s="51"/>
      <c r="G46" s="51"/>
      <c r="H46" s="25" t="str">
        <f>IFERROR(ROUNDDOWN(($H$29*0.7)/F8,0),"円")</f>
        <v>円</v>
      </c>
    </row>
    <row r="47" spans="1:9" ht="6.75" customHeight="1">
      <c r="A47" s="16"/>
      <c r="B47" s="16"/>
      <c r="C47" s="9"/>
      <c r="D47" s="9"/>
      <c r="E47" s="9"/>
      <c r="F47" s="9"/>
      <c r="G47" s="9"/>
      <c r="H47" s="10"/>
    </row>
    <row r="48" spans="1:9" ht="12" customHeight="1">
      <c r="A48" s="11"/>
      <c r="B48" s="44" t="s">
        <v>27</v>
      </c>
      <c r="C48" s="44"/>
      <c r="D48" s="44"/>
      <c r="E48" s="44"/>
      <c r="F48" s="44"/>
      <c r="G48" s="44"/>
      <c r="H48" s="44"/>
    </row>
    <row r="49" spans="1:12" ht="13.5" customHeight="1">
      <c r="A49" s="45" t="s">
        <v>28</v>
      </c>
      <c r="B49" s="45"/>
      <c r="C49" s="45"/>
      <c r="D49" s="45"/>
      <c r="E49" s="45"/>
      <c r="F49" s="45"/>
      <c r="G49" s="45"/>
      <c r="H49" s="45"/>
      <c r="J49" s="12"/>
      <c r="K49" s="12"/>
      <c r="L49" s="12"/>
    </row>
  </sheetData>
  <mergeCells count="80">
    <mergeCell ref="A2:H2"/>
    <mergeCell ref="A3:B3"/>
    <mergeCell ref="C3:H3"/>
    <mergeCell ref="A4:B4"/>
    <mergeCell ref="C4:H4"/>
    <mergeCell ref="A5:B5"/>
    <mergeCell ref="C5:H5"/>
    <mergeCell ref="A6:B6"/>
    <mergeCell ref="C6:H6"/>
    <mergeCell ref="A7:B12"/>
    <mergeCell ref="C7:E7"/>
    <mergeCell ref="C8:E8"/>
    <mergeCell ref="C9:E9"/>
    <mergeCell ref="C10:E10"/>
    <mergeCell ref="G10:H10"/>
    <mergeCell ref="C11:E11"/>
    <mergeCell ref="G11:H11"/>
    <mergeCell ref="C12:E12"/>
    <mergeCell ref="G12:H12"/>
    <mergeCell ref="A14:B15"/>
    <mergeCell ref="C14:G15"/>
    <mergeCell ref="H14:H15"/>
    <mergeCell ref="A16:A17"/>
    <mergeCell ref="C16:G16"/>
    <mergeCell ref="H16:H17"/>
    <mergeCell ref="C17:G17"/>
    <mergeCell ref="A22:A23"/>
    <mergeCell ref="C22:G22"/>
    <mergeCell ref="H22:H23"/>
    <mergeCell ref="C23:G23"/>
    <mergeCell ref="A24:G24"/>
    <mergeCell ref="A18:A19"/>
    <mergeCell ref="C18:G18"/>
    <mergeCell ref="H18:H19"/>
    <mergeCell ref="C19:G19"/>
    <mergeCell ref="A20:A21"/>
    <mergeCell ref="C20:G20"/>
    <mergeCell ref="H20:H21"/>
    <mergeCell ref="C21:G21"/>
    <mergeCell ref="H32:H33"/>
    <mergeCell ref="C33:G33"/>
    <mergeCell ref="C30:G30"/>
    <mergeCell ref="H30:H31"/>
    <mergeCell ref="C31:G31"/>
    <mergeCell ref="B48:H48"/>
    <mergeCell ref="A49:H49"/>
    <mergeCell ref="A37:A38"/>
    <mergeCell ref="C37:G37"/>
    <mergeCell ref="H37:H38"/>
    <mergeCell ref="C38:G38"/>
    <mergeCell ref="C43:F43"/>
    <mergeCell ref="C44:F44"/>
    <mergeCell ref="H43:H44"/>
    <mergeCell ref="A41:G41"/>
    <mergeCell ref="A43:B44"/>
    <mergeCell ref="A45:B46"/>
    <mergeCell ref="C45:G45"/>
    <mergeCell ref="C46:G46"/>
    <mergeCell ref="H25:H26"/>
    <mergeCell ref="C26:G26"/>
    <mergeCell ref="A27:A28"/>
    <mergeCell ref="A39:A40"/>
    <mergeCell ref="C39:G39"/>
    <mergeCell ref="H39:H40"/>
    <mergeCell ref="C40:G40"/>
    <mergeCell ref="A30:A31"/>
    <mergeCell ref="C27:G27"/>
    <mergeCell ref="H27:H28"/>
    <mergeCell ref="A34:A35"/>
    <mergeCell ref="C34:G34"/>
    <mergeCell ref="H34:H35"/>
    <mergeCell ref="C35:G35"/>
    <mergeCell ref="C28:G28"/>
    <mergeCell ref="A25:A26"/>
    <mergeCell ref="C25:G25"/>
    <mergeCell ref="C42:G42"/>
    <mergeCell ref="A32:A33"/>
    <mergeCell ref="C32:G32"/>
    <mergeCell ref="A29:G29"/>
    <mergeCell ref="A36:G36"/>
  </mergeCells>
  <phoneticPr fontId="19"/>
  <dataValidations count="2">
    <dataValidation imeMode="off" allowBlank="1" showInputMessage="1" showErrorMessage="1" sqref="F8:F11 JB8:JB11 SX8:SX11 ACT8:ACT11 AMP8:AMP11 AWL8:AWL11 BGH8:BGH11 BQD8:BQD11 BZZ8:BZZ11 CJV8:CJV11 CTR8:CTR11 DDN8:DDN11 DNJ8:DNJ11 DXF8:DXF11 EHB8:EHB11 EQX8:EQX11 FAT8:FAT11 FKP8:FKP11 FUL8:FUL11 GEH8:GEH11 GOD8:GOD11 GXZ8:GXZ11 HHV8:HHV11 HRR8:HRR11 IBN8:IBN11 ILJ8:ILJ11 IVF8:IVF11 JFB8:JFB11 JOX8:JOX11 JYT8:JYT11 KIP8:KIP11 KSL8:KSL11 LCH8:LCH11 LMD8:LMD11 LVZ8:LVZ11 MFV8:MFV11 MPR8:MPR11 MZN8:MZN11 NJJ8:NJJ11 NTF8:NTF11 ODB8:ODB11 OMX8:OMX11 OWT8:OWT11 PGP8:PGP11 PQL8:PQL11 QAH8:QAH11 QKD8:QKD11 QTZ8:QTZ11 RDV8:RDV11 RNR8:RNR11 RXN8:RXN11 SHJ8:SHJ11 SRF8:SRF11 TBB8:TBB11 TKX8:TKX11 TUT8:TUT11 UEP8:UEP11 UOL8:UOL11 UYH8:UYH11 VID8:VID11 VRZ8:VRZ11 WBV8:WBV11 WLR8:WLR11 WVN8:WVN11 F65551:F65554 JB65551:JB65554 SX65551:SX65554 ACT65551:ACT65554 AMP65551:AMP65554 AWL65551:AWL65554 BGH65551:BGH65554 BQD65551:BQD65554 BZZ65551:BZZ65554 CJV65551:CJV65554 CTR65551:CTR65554 DDN65551:DDN65554 DNJ65551:DNJ65554 DXF65551:DXF65554 EHB65551:EHB65554 EQX65551:EQX65554 FAT65551:FAT65554 FKP65551:FKP65554 FUL65551:FUL65554 GEH65551:GEH65554 GOD65551:GOD65554 GXZ65551:GXZ65554 HHV65551:HHV65554 HRR65551:HRR65554 IBN65551:IBN65554 ILJ65551:ILJ65554 IVF65551:IVF65554 JFB65551:JFB65554 JOX65551:JOX65554 JYT65551:JYT65554 KIP65551:KIP65554 KSL65551:KSL65554 LCH65551:LCH65554 LMD65551:LMD65554 LVZ65551:LVZ65554 MFV65551:MFV65554 MPR65551:MPR65554 MZN65551:MZN65554 NJJ65551:NJJ65554 NTF65551:NTF65554 ODB65551:ODB65554 OMX65551:OMX65554 OWT65551:OWT65554 PGP65551:PGP65554 PQL65551:PQL65554 QAH65551:QAH65554 QKD65551:QKD65554 QTZ65551:QTZ65554 RDV65551:RDV65554 RNR65551:RNR65554 RXN65551:RXN65554 SHJ65551:SHJ65554 SRF65551:SRF65554 TBB65551:TBB65554 TKX65551:TKX65554 TUT65551:TUT65554 UEP65551:UEP65554 UOL65551:UOL65554 UYH65551:UYH65554 VID65551:VID65554 VRZ65551:VRZ65554 WBV65551:WBV65554 WLR65551:WLR65554 WVN65551:WVN65554 F131087:F131090 JB131087:JB131090 SX131087:SX131090 ACT131087:ACT131090 AMP131087:AMP131090 AWL131087:AWL131090 BGH131087:BGH131090 BQD131087:BQD131090 BZZ131087:BZZ131090 CJV131087:CJV131090 CTR131087:CTR131090 DDN131087:DDN131090 DNJ131087:DNJ131090 DXF131087:DXF131090 EHB131087:EHB131090 EQX131087:EQX131090 FAT131087:FAT131090 FKP131087:FKP131090 FUL131087:FUL131090 GEH131087:GEH131090 GOD131087:GOD131090 GXZ131087:GXZ131090 HHV131087:HHV131090 HRR131087:HRR131090 IBN131087:IBN131090 ILJ131087:ILJ131090 IVF131087:IVF131090 JFB131087:JFB131090 JOX131087:JOX131090 JYT131087:JYT131090 KIP131087:KIP131090 KSL131087:KSL131090 LCH131087:LCH131090 LMD131087:LMD131090 LVZ131087:LVZ131090 MFV131087:MFV131090 MPR131087:MPR131090 MZN131087:MZN131090 NJJ131087:NJJ131090 NTF131087:NTF131090 ODB131087:ODB131090 OMX131087:OMX131090 OWT131087:OWT131090 PGP131087:PGP131090 PQL131087:PQL131090 QAH131087:QAH131090 QKD131087:QKD131090 QTZ131087:QTZ131090 RDV131087:RDV131090 RNR131087:RNR131090 RXN131087:RXN131090 SHJ131087:SHJ131090 SRF131087:SRF131090 TBB131087:TBB131090 TKX131087:TKX131090 TUT131087:TUT131090 UEP131087:UEP131090 UOL131087:UOL131090 UYH131087:UYH131090 VID131087:VID131090 VRZ131087:VRZ131090 WBV131087:WBV131090 WLR131087:WLR131090 WVN131087:WVN131090 F196623:F196626 JB196623:JB196626 SX196623:SX196626 ACT196623:ACT196626 AMP196623:AMP196626 AWL196623:AWL196626 BGH196623:BGH196626 BQD196623:BQD196626 BZZ196623:BZZ196626 CJV196623:CJV196626 CTR196623:CTR196626 DDN196623:DDN196626 DNJ196623:DNJ196626 DXF196623:DXF196626 EHB196623:EHB196626 EQX196623:EQX196626 FAT196623:FAT196626 FKP196623:FKP196626 FUL196623:FUL196626 GEH196623:GEH196626 GOD196623:GOD196626 GXZ196623:GXZ196626 HHV196623:HHV196626 HRR196623:HRR196626 IBN196623:IBN196626 ILJ196623:ILJ196626 IVF196623:IVF196626 JFB196623:JFB196626 JOX196623:JOX196626 JYT196623:JYT196626 KIP196623:KIP196626 KSL196623:KSL196626 LCH196623:LCH196626 LMD196623:LMD196626 LVZ196623:LVZ196626 MFV196623:MFV196626 MPR196623:MPR196626 MZN196623:MZN196626 NJJ196623:NJJ196626 NTF196623:NTF196626 ODB196623:ODB196626 OMX196623:OMX196626 OWT196623:OWT196626 PGP196623:PGP196626 PQL196623:PQL196626 QAH196623:QAH196626 QKD196623:QKD196626 QTZ196623:QTZ196626 RDV196623:RDV196626 RNR196623:RNR196626 RXN196623:RXN196626 SHJ196623:SHJ196626 SRF196623:SRF196626 TBB196623:TBB196626 TKX196623:TKX196626 TUT196623:TUT196626 UEP196623:UEP196626 UOL196623:UOL196626 UYH196623:UYH196626 VID196623:VID196626 VRZ196623:VRZ196626 WBV196623:WBV196626 WLR196623:WLR196626 WVN196623:WVN196626 F262159:F262162 JB262159:JB262162 SX262159:SX262162 ACT262159:ACT262162 AMP262159:AMP262162 AWL262159:AWL262162 BGH262159:BGH262162 BQD262159:BQD262162 BZZ262159:BZZ262162 CJV262159:CJV262162 CTR262159:CTR262162 DDN262159:DDN262162 DNJ262159:DNJ262162 DXF262159:DXF262162 EHB262159:EHB262162 EQX262159:EQX262162 FAT262159:FAT262162 FKP262159:FKP262162 FUL262159:FUL262162 GEH262159:GEH262162 GOD262159:GOD262162 GXZ262159:GXZ262162 HHV262159:HHV262162 HRR262159:HRR262162 IBN262159:IBN262162 ILJ262159:ILJ262162 IVF262159:IVF262162 JFB262159:JFB262162 JOX262159:JOX262162 JYT262159:JYT262162 KIP262159:KIP262162 KSL262159:KSL262162 LCH262159:LCH262162 LMD262159:LMD262162 LVZ262159:LVZ262162 MFV262159:MFV262162 MPR262159:MPR262162 MZN262159:MZN262162 NJJ262159:NJJ262162 NTF262159:NTF262162 ODB262159:ODB262162 OMX262159:OMX262162 OWT262159:OWT262162 PGP262159:PGP262162 PQL262159:PQL262162 QAH262159:QAH262162 QKD262159:QKD262162 QTZ262159:QTZ262162 RDV262159:RDV262162 RNR262159:RNR262162 RXN262159:RXN262162 SHJ262159:SHJ262162 SRF262159:SRF262162 TBB262159:TBB262162 TKX262159:TKX262162 TUT262159:TUT262162 UEP262159:UEP262162 UOL262159:UOL262162 UYH262159:UYH262162 VID262159:VID262162 VRZ262159:VRZ262162 WBV262159:WBV262162 WLR262159:WLR262162 WVN262159:WVN262162 F327695:F327698 JB327695:JB327698 SX327695:SX327698 ACT327695:ACT327698 AMP327695:AMP327698 AWL327695:AWL327698 BGH327695:BGH327698 BQD327695:BQD327698 BZZ327695:BZZ327698 CJV327695:CJV327698 CTR327695:CTR327698 DDN327695:DDN327698 DNJ327695:DNJ327698 DXF327695:DXF327698 EHB327695:EHB327698 EQX327695:EQX327698 FAT327695:FAT327698 FKP327695:FKP327698 FUL327695:FUL327698 GEH327695:GEH327698 GOD327695:GOD327698 GXZ327695:GXZ327698 HHV327695:HHV327698 HRR327695:HRR327698 IBN327695:IBN327698 ILJ327695:ILJ327698 IVF327695:IVF327698 JFB327695:JFB327698 JOX327695:JOX327698 JYT327695:JYT327698 KIP327695:KIP327698 KSL327695:KSL327698 LCH327695:LCH327698 LMD327695:LMD327698 LVZ327695:LVZ327698 MFV327695:MFV327698 MPR327695:MPR327698 MZN327695:MZN327698 NJJ327695:NJJ327698 NTF327695:NTF327698 ODB327695:ODB327698 OMX327695:OMX327698 OWT327695:OWT327698 PGP327695:PGP327698 PQL327695:PQL327698 QAH327695:QAH327698 QKD327695:QKD327698 QTZ327695:QTZ327698 RDV327695:RDV327698 RNR327695:RNR327698 RXN327695:RXN327698 SHJ327695:SHJ327698 SRF327695:SRF327698 TBB327695:TBB327698 TKX327695:TKX327698 TUT327695:TUT327698 UEP327695:UEP327698 UOL327695:UOL327698 UYH327695:UYH327698 VID327695:VID327698 VRZ327695:VRZ327698 WBV327695:WBV327698 WLR327695:WLR327698 WVN327695:WVN327698 F393231:F393234 JB393231:JB393234 SX393231:SX393234 ACT393231:ACT393234 AMP393231:AMP393234 AWL393231:AWL393234 BGH393231:BGH393234 BQD393231:BQD393234 BZZ393231:BZZ393234 CJV393231:CJV393234 CTR393231:CTR393234 DDN393231:DDN393234 DNJ393231:DNJ393234 DXF393231:DXF393234 EHB393231:EHB393234 EQX393231:EQX393234 FAT393231:FAT393234 FKP393231:FKP393234 FUL393231:FUL393234 GEH393231:GEH393234 GOD393231:GOD393234 GXZ393231:GXZ393234 HHV393231:HHV393234 HRR393231:HRR393234 IBN393231:IBN393234 ILJ393231:ILJ393234 IVF393231:IVF393234 JFB393231:JFB393234 JOX393231:JOX393234 JYT393231:JYT393234 KIP393231:KIP393234 KSL393231:KSL393234 LCH393231:LCH393234 LMD393231:LMD393234 LVZ393231:LVZ393234 MFV393231:MFV393234 MPR393231:MPR393234 MZN393231:MZN393234 NJJ393231:NJJ393234 NTF393231:NTF393234 ODB393231:ODB393234 OMX393231:OMX393234 OWT393231:OWT393234 PGP393231:PGP393234 PQL393231:PQL393234 QAH393231:QAH393234 QKD393231:QKD393234 QTZ393231:QTZ393234 RDV393231:RDV393234 RNR393231:RNR393234 RXN393231:RXN393234 SHJ393231:SHJ393234 SRF393231:SRF393234 TBB393231:TBB393234 TKX393231:TKX393234 TUT393231:TUT393234 UEP393231:UEP393234 UOL393231:UOL393234 UYH393231:UYH393234 VID393231:VID393234 VRZ393231:VRZ393234 WBV393231:WBV393234 WLR393231:WLR393234 WVN393231:WVN393234 F458767:F458770 JB458767:JB458770 SX458767:SX458770 ACT458767:ACT458770 AMP458767:AMP458770 AWL458767:AWL458770 BGH458767:BGH458770 BQD458767:BQD458770 BZZ458767:BZZ458770 CJV458767:CJV458770 CTR458767:CTR458770 DDN458767:DDN458770 DNJ458767:DNJ458770 DXF458767:DXF458770 EHB458767:EHB458770 EQX458767:EQX458770 FAT458767:FAT458770 FKP458767:FKP458770 FUL458767:FUL458770 GEH458767:GEH458770 GOD458767:GOD458770 GXZ458767:GXZ458770 HHV458767:HHV458770 HRR458767:HRR458770 IBN458767:IBN458770 ILJ458767:ILJ458770 IVF458767:IVF458770 JFB458767:JFB458770 JOX458767:JOX458770 JYT458767:JYT458770 KIP458767:KIP458770 KSL458767:KSL458770 LCH458767:LCH458770 LMD458767:LMD458770 LVZ458767:LVZ458770 MFV458767:MFV458770 MPR458767:MPR458770 MZN458767:MZN458770 NJJ458767:NJJ458770 NTF458767:NTF458770 ODB458767:ODB458770 OMX458767:OMX458770 OWT458767:OWT458770 PGP458767:PGP458770 PQL458767:PQL458770 QAH458767:QAH458770 QKD458767:QKD458770 QTZ458767:QTZ458770 RDV458767:RDV458770 RNR458767:RNR458770 RXN458767:RXN458770 SHJ458767:SHJ458770 SRF458767:SRF458770 TBB458767:TBB458770 TKX458767:TKX458770 TUT458767:TUT458770 UEP458767:UEP458770 UOL458767:UOL458770 UYH458767:UYH458770 VID458767:VID458770 VRZ458767:VRZ458770 WBV458767:WBV458770 WLR458767:WLR458770 WVN458767:WVN458770 F524303:F524306 JB524303:JB524306 SX524303:SX524306 ACT524303:ACT524306 AMP524303:AMP524306 AWL524303:AWL524306 BGH524303:BGH524306 BQD524303:BQD524306 BZZ524303:BZZ524306 CJV524303:CJV524306 CTR524303:CTR524306 DDN524303:DDN524306 DNJ524303:DNJ524306 DXF524303:DXF524306 EHB524303:EHB524306 EQX524303:EQX524306 FAT524303:FAT524306 FKP524303:FKP524306 FUL524303:FUL524306 GEH524303:GEH524306 GOD524303:GOD524306 GXZ524303:GXZ524306 HHV524303:HHV524306 HRR524303:HRR524306 IBN524303:IBN524306 ILJ524303:ILJ524306 IVF524303:IVF524306 JFB524303:JFB524306 JOX524303:JOX524306 JYT524303:JYT524306 KIP524303:KIP524306 KSL524303:KSL524306 LCH524303:LCH524306 LMD524303:LMD524306 LVZ524303:LVZ524306 MFV524303:MFV524306 MPR524303:MPR524306 MZN524303:MZN524306 NJJ524303:NJJ524306 NTF524303:NTF524306 ODB524303:ODB524306 OMX524303:OMX524306 OWT524303:OWT524306 PGP524303:PGP524306 PQL524303:PQL524306 QAH524303:QAH524306 QKD524303:QKD524306 QTZ524303:QTZ524306 RDV524303:RDV524306 RNR524303:RNR524306 RXN524303:RXN524306 SHJ524303:SHJ524306 SRF524303:SRF524306 TBB524303:TBB524306 TKX524303:TKX524306 TUT524303:TUT524306 UEP524303:UEP524306 UOL524303:UOL524306 UYH524303:UYH524306 VID524303:VID524306 VRZ524303:VRZ524306 WBV524303:WBV524306 WLR524303:WLR524306 WVN524303:WVN524306 F589839:F589842 JB589839:JB589842 SX589839:SX589842 ACT589839:ACT589842 AMP589839:AMP589842 AWL589839:AWL589842 BGH589839:BGH589842 BQD589839:BQD589842 BZZ589839:BZZ589842 CJV589839:CJV589842 CTR589839:CTR589842 DDN589839:DDN589842 DNJ589839:DNJ589842 DXF589839:DXF589842 EHB589839:EHB589842 EQX589839:EQX589842 FAT589839:FAT589842 FKP589839:FKP589842 FUL589839:FUL589842 GEH589839:GEH589842 GOD589839:GOD589842 GXZ589839:GXZ589842 HHV589839:HHV589842 HRR589839:HRR589842 IBN589839:IBN589842 ILJ589839:ILJ589842 IVF589839:IVF589842 JFB589839:JFB589842 JOX589839:JOX589842 JYT589839:JYT589842 KIP589839:KIP589842 KSL589839:KSL589842 LCH589839:LCH589842 LMD589839:LMD589842 LVZ589839:LVZ589842 MFV589839:MFV589842 MPR589839:MPR589842 MZN589839:MZN589842 NJJ589839:NJJ589842 NTF589839:NTF589842 ODB589839:ODB589842 OMX589839:OMX589842 OWT589839:OWT589842 PGP589839:PGP589842 PQL589839:PQL589842 QAH589839:QAH589842 QKD589839:QKD589842 QTZ589839:QTZ589842 RDV589839:RDV589842 RNR589839:RNR589842 RXN589839:RXN589842 SHJ589839:SHJ589842 SRF589839:SRF589842 TBB589839:TBB589842 TKX589839:TKX589842 TUT589839:TUT589842 UEP589839:UEP589842 UOL589839:UOL589842 UYH589839:UYH589842 VID589839:VID589842 VRZ589839:VRZ589842 WBV589839:WBV589842 WLR589839:WLR589842 WVN589839:WVN589842 F655375:F655378 JB655375:JB655378 SX655375:SX655378 ACT655375:ACT655378 AMP655375:AMP655378 AWL655375:AWL655378 BGH655375:BGH655378 BQD655375:BQD655378 BZZ655375:BZZ655378 CJV655375:CJV655378 CTR655375:CTR655378 DDN655375:DDN655378 DNJ655375:DNJ655378 DXF655375:DXF655378 EHB655375:EHB655378 EQX655375:EQX655378 FAT655375:FAT655378 FKP655375:FKP655378 FUL655375:FUL655378 GEH655375:GEH655378 GOD655375:GOD655378 GXZ655375:GXZ655378 HHV655375:HHV655378 HRR655375:HRR655378 IBN655375:IBN655378 ILJ655375:ILJ655378 IVF655375:IVF655378 JFB655375:JFB655378 JOX655375:JOX655378 JYT655375:JYT655378 KIP655375:KIP655378 KSL655375:KSL655378 LCH655375:LCH655378 LMD655375:LMD655378 LVZ655375:LVZ655378 MFV655375:MFV655378 MPR655375:MPR655378 MZN655375:MZN655378 NJJ655375:NJJ655378 NTF655375:NTF655378 ODB655375:ODB655378 OMX655375:OMX655378 OWT655375:OWT655378 PGP655375:PGP655378 PQL655375:PQL655378 QAH655375:QAH655378 QKD655375:QKD655378 QTZ655375:QTZ655378 RDV655375:RDV655378 RNR655375:RNR655378 RXN655375:RXN655378 SHJ655375:SHJ655378 SRF655375:SRF655378 TBB655375:TBB655378 TKX655375:TKX655378 TUT655375:TUT655378 UEP655375:UEP655378 UOL655375:UOL655378 UYH655375:UYH655378 VID655375:VID655378 VRZ655375:VRZ655378 WBV655375:WBV655378 WLR655375:WLR655378 WVN655375:WVN655378 F720911:F720914 JB720911:JB720914 SX720911:SX720914 ACT720911:ACT720914 AMP720911:AMP720914 AWL720911:AWL720914 BGH720911:BGH720914 BQD720911:BQD720914 BZZ720911:BZZ720914 CJV720911:CJV720914 CTR720911:CTR720914 DDN720911:DDN720914 DNJ720911:DNJ720914 DXF720911:DXF720914 EHB720911:EHB720914 EQX720911:EQX720914 FAT720911:FAT720914 FKP720911:FKP720914 FUL720911:FUL720914 GEH720911:GEH720914 GOD720911:GOD720914 GXZ720911:GXZ720914 HHV720911:HHV720914 HRR720911:HRR720914 IBN720911:IBN720914 ILJ720911:ILJ720914 IVF720911:IVF720914 JFB720911:JFB720914 JOX720911:JOX720914 JYT720911:JYT720914 KIP720911:KIP720914 KSL720911:KSL720914 LCH720911:LCH720914 LMD720911:LMD720914 LVZ720911:LVZ720914 MFV720911:MFV720914 MPR720911:MPR720914 MZN720911:MZN720914 NJJ720911:NJJ720914 NTF720911:NTF720914 ODB720911:ODB720914 OMX720911:OMX720914 OWT720911:OWT720914 PGP720911:PGP720914 PQL720911:PQL720914 QAH720911:QAH720914 QKD720911:QKD720914 QTZ720911:QTZ720914 RDV720911:RDV720914 RNR720911:RNR720914 RXN720911:RXN720914 SHJ720911:SHJ720914 SRF720911:SRF720914 TBB720911:TBB720914 TKX720911:TKX720914 TUT720911:TUT720914 UEP720911:UEP720914 UOL720911:UOL720914 UYH720911:UYH720914 VID720911:VID720914 VRZ720911:VRZ720914 WBV720911:WBV720914 WLR720911:WLR720914 WVN720911:WVN720914 F786447:F786450 JB786447:JB786450 SX786447:SX786450 ACT786447:ACT786450 AMP786447:AMP786450 AWL786447:AWL786450 BGH786447:BGH786450 BQD786447:BQD786450 BZZ786447:BZZ786450 CJV786447:CJV786450 CTR786447:CTR786450 DDN786447:DDN786450 DNJ786447:DNJ786450 DXF786447:DXF786450 EHB786447:EHB786450 EQX786447:EQX786450 FAT786447:FAT786450 FKP786447:FKP786450 FUL786447:FUL786450 GEH786447:GEH786450 GOD786447:GOD786450 GXZ786447:GXZ786450 HHV786447:HHV786450 HRR786447:HRR786450 IBN786447:IBN786450 ILJ786447:ILJ786450 IVF786447:IVF786450 JFB786447:JFB786450 JOX786447:JOX786450 JYT786447:JYT786450 KIP786447:KIP786450 KSL786447:KSL786450 LCH786447:LCH786450 LMD786447:LMD786450 LVZ786447:LVZ786450 MFV786447:MFV786450 MPR786447:MPR786450 MZN786447:MZN786450 NJJ786447:NJJ786450 NTF786447:NTF786450 ODB786447:ODB786450 OMX786447:OMX786450 OWT786447:OWT786450 PGP786447:PGP786450 PQL786447:PQL786450 QAH786447:QAH786450 QKD786447:QKD786450 QTZ786447:QTZ786450 RDV786447:RDV786450 RNR786447:RNR786450 RXN786447:RXN786450 SHJ786447:SHJ786450 SRF786447:SRF786450 TBB786447:TBB786450 TKX786447:TKX786450 TUT786447:TUT786450 UEP786447:UEP786450 UOL786447:UOL786450 UYH786447:UYH786450 VID786447:VID786450 VRZ786447:VRZ786450 WBV786447:WBV786450 WLR786447:WLR786450 WVN786447:WVN786450 F851983:F851986 JB851983:JB851986 SX851983:SX851986 ACT851983:ACT851986 AMP851983:AMP851986 AWL851983:AWL851986 BGH851983:BGH851986 BQD851983:BQD851986 BZZ851983:BZZ851986 CJV851983:CJV851986 CTR851983:CTR851986 DDN851983:DDN851986 DNJ851983:DNJ851986 DXF851983:DXF851986 EHB851983:EHB851986 EQX851983:EQX851986 FAT851983:FAT851986 FKP851983:FKP851986 FUL851983:FUL851986 GEH851983:GEH851986 GOD851983:GOD851986 GXZ851983:GXZ851986 HHV851983:HHV851986 HRR851983:HRR851986 IBN851983:IBN851986 ILJ851983:ILJ851986 IVF851983:IVF851986 JFB851983:JFB851986 JOX851983:JOX851986 JYT851983:JYT851986 KIP851983:KIP851986 KSL851983:KSL851986 LCH851983:LCH851986 LMD851983:LMD851986 LVZ851983:LVZ851986 MFV851983:MFV851986 MPR851983:MPR851986 MZN851983:MZN851986 NJJ851983:NJJ851986 NTF851983:NTF851986 ODB851983:ODB851986 OMX851983:OMX851986 OWT851983:OWT851986 PGP851983:PGP851986 PQL851983:PQL851986 QAH851983:QAH851986 QKD851983:QKD851986 QTZ851983:QTZ851986 RDV851983:RDV851986 RNR851983:RNR851986 RXN851983:RXN851986 SHJ851983:SHJ851986 SRF851983:SRF851986 TBB851983:TBB851986 TKX851983:TKX851986 TUT851983:TUT851986 UEP851983:UEP851986 UOL851983:UOL851986 UYH851983:UYH851986 VID851983:VID851986 VRZ851983:VRZ851986 WBV851983:WBV851986 WLR851983:WLR851986 WVN851983:WVN851986 F917519:F917522 JB917519:JB917522 SX917519:SX917522 ACT917519:ACT917522 AMP917519:AMP917522 AWL917519:AWL917522 BGH917519:BGH917522 BQD917519:BQD917522 BZZ917519:BZZ917522 CJV917519:CJV917522 CTR917519:CTR917522 DDN917519:DDN917522 DNJ917519:DNJ917522 DXF917519:DXF917522 EHB917519:EHB917522 EQX917519:EQX917522 FAT917519:FAT917522 FKP917519:FKP917522 FUL917519:FUL917522 GEH917519:GEH917522 GOD917519:GOD917522 GXZ917519:GXZ917522 HHV917519:HHV917522 HRR917519:HRR917522 IBN917519:IBN917522 ILJ917519:ILJ917522 IVF917519:IVF917522 JFB917519:JFB917522 JOX917519:JOX917522 JYT917519:JYT917522 KIP917519:KIP917522 KSL917519:KSL917522 LCH917519:LCH917522 LMD917519:LMD917522 LVZ917519:LVZ917522 MFV917519:MFV917522 MPR917519:MPR917522 MZN917519:MZN917522 NJJ917519:NJJ917522 NTF917519:NTF917522 ODB917519:ODB917522 OMX917519:OMX917522 OWT917519:OWT917522 PGP917519:PGP917522 PQL917519:PQL917522 QAH917519:QAH917522 QKD917519:QKD917522 QTZ917519:QTZ917522 RDV917519:RDV917522 RNR917519:RNR917522 RXN917519:RXN917522 SHJ917519:SHJ917522 SRF917519:SRF917522 TBB917519:TBB917522 TKX917519:TKX917522 TUT917519:TUT917522 UEP917519:UEP917522 UOL917519:UOL917522 UYH917519:UYH917522 VID917519:VID917522 VRZ917519:VRZ917522 WBV917519:WBV917522 WLR917519:WLR917522 WVN917519:WVN917522 F983055:F983058 JB983055:JB983058 SX983055:SX983058 ACT983055:ACT983058 AMP983055:AMP983058 AWL983055:AWL983058 BGH983055:BGH983058 BQD983055:BQD983058 BZZ983055:BZZ983058 CJV983055:CJV983058 CTR983055:CTR983058 DDN983055:DDN983058 DNJ983055:DNJ983058 DXF983055:DXF983058 EHB983055:EHB983058 EQX983055:EQX983058 FAT983055:FAT983058 FKP983055:FKP983058 FUL983055:FUL983058 GEH983055:GEH983058 GOD983055:GOD983058 GXZ983055:GXZ983058 HHV983055:HHV983058 HRR983055:HRR983058 IBN983055:IBN983058 ILJ983055:ILJ983058 IVF983055:IVF983058 JFB983055:JFB983058 JOX983055:JOX983058 JYT983055:JYT983058 KIP983055:KIP983058 KSL983055:KSL983058 LCH983055:LCH983058 LMD983055:LMD983058 LVZ983055:LVZ983058 MFV983055:MFV983058 MPR983055:MPR983058 MZN983055:MZN983058 NJJ983055:NJJ983058 NTF983055:NTF983058 ODB983055:ODB983058 OMX983055:OMX983058 OWT983055:OWT983058 PGP983055:PGP983058 PQL983055:PQL983058 QAH983055:QAH983058 QKD983055:QKD983058 QTZ983055:QTZ983058 RDV983055:RDV983058 RNR983055:RNR983058 RXN983055:RXN983058 SHJ983055:SHJ983058 SRF983055:SRF983058 TBB983055:TBB983058 TKX983055:TKX983058 TUT983055:TUT983058 UEP983055:UEP983058 UOL983055:UOL983058 UYH983055:UYH983058 VID983055:VID983058 VRZ983055:VRZ983058 WBV983055:WBV983058 WLR983055:WLR983058 WVN983055:WVN983058"/>
    <dataValidation imeMode="on" allowBlank="1" showInputMessage="1" showErrorMessage="1" sqref="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dataValidations>
  <printOptions horizontalCentered="1"/>
  <pageMargins left="0.78740157480314965" right="0.19685039370078741" top="0.59055118110236227" bottom="0.19685039370078741" header="0.51181102362204722" footer="0.19685039370078741"/>
  <pageSetup paperSize="9" scale="83"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治験研究費算出表</vt:lpstr>
      <vt:lpstr>治験研究費算出表!Print_Area</vt:lpstr>
    </vt:vector>
  </TitlesOfParts>
  <Company>病院機構</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花月</dc:creator>
  <cp:lastModifiedBy>user</cp:lastModifiedBy>
  <cp:lastPrinted>2017-01-28T08:46:30Z</cp:lastPrinted>
  <dcterms:created xsi:type="dcterms:W3CDTF">2008-08-22T04:26:57Z</dcterms:created>
  <dcterms:modified xsi:type="dcterms:W3CDTF">2019-04-05T08:09:31Z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-1694342948</vt:i4>
  </property>
  <property fmtid="{D5CDD505-2E9C-101B-9397-08002B2CF9AE}" pid="3" name="_NewReviewCycle">
    <vt:lpwstr/>
  </property>
  <property fmtid="{D5CDD505-2E9C-101B-9397-08002B2CF9AE}" pid="4" name="_EmailSubject">
    <vt:lpwstr>【ARQ197】新規治験の経費ご確認のお願い(協和発酵キリン　湯浅）</vt:lpwstr>
  </property>
  <property fmtid="{D5CDD505-2E9C-101B-9397-08002B2CF9AE}" pid="5" name="_AuthorEmail">
    <vt:lpwstr>tomoko.yuasa@kyowa-kirin.co.jp</vt:lpwstr>
  </property>
  <property fmtid="{D5CDD505-2E9C-101B-9397-08002B2CF9AE}" pid="6" name="_AuthorEmailDisplayName">
    <vt:lpwstr>湯浅智子</vt:lpwstr>
  </property>
  <property fmtid="{D5CDD505-2E9C-101B-9397-08002B2CF9AE}" pid="7" name="_ReviewingToolsShownOnce">
    <vt:lpwstr/>
  </property>
</Properties>
</file>